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40" yWindow="540" windowWidth="14940" windowHeight="8805"/>
  </bookViews>
  <sheets>
    <sheet name="Cover" sheetId="16" r:id="rId1"/>
    <sheet name="TOC" sheetId="1" r:id="rId2"/>
    <sheet name="RepIS-Annual" sheetId="2" r:id="rId3"/>
    <sheet name="RepIS-Qtrly" sheetId="3" r:id="rId4"/>
    <sheet name="Other Items-Annual" sheetId="4" r:id="rId5"/>
    <sheet name="Other Items-Qtrly" sheetId="5" r:id="rId6"/>
    <sheet name="BS-Annual" sheetId="6" r:id="rId7"/>
    <sheet name="BS-Qtrly" sheetId="7" r:id="rId8"/>
    <sheet name="CF-Annual" sheetId="8" r:id="rId9"/>
    <sheet name="CF-Qtrly" sheetId="9" r:id="rId10"/>
    <sheet name="Wireless" sheetId="17" r:id="rId11"/>
    <sheet name="Wireless-Financial" sheetId="25" r:id="rId12"/>
    <sheet name="Wireless-Operating" sheetId="26" r:id="rId13"/>
    <sheet name="Wireline" sheetId="18" r:id="rId14"/>
    <sheet name="Wireline-Financial" sheetId="14" r:id="rId15"/>
    <sheet name="Wireline-Operating" sheetId="15" r:id="rId16"/>
    <sheet name="Non-GAAP" sheetId="20" r:id="rId17"/>
    <sheet name="Definitions - Non-GAAP" sheetId="27" r:id="rId18"/>
    <sheet name="Consolidated" sheetId="22" r:id="rId19"/>
    <sheet name="Segment Reconciliations" sheetId="24" r:id="rId20"/>
    <sheet name="EPS &amp; FCF Reconciliations" sheetId="23" r:id="rId21"/>
  </sheets>
  <externalReferences>
    <externalReference r:id="rId22"/>
  </externalReferences>
  <definedNames>
    <definedName name="_Qtr1">'[1]1-Verizon'!$D$4:$Y$64+'[1]2-Verizon (2)'!$D$4:$Y$64+'[1]3-Wireline'!$D$4:$Y$50+'[1]4-Wireless'!$D$4:$Y$48+'[1]5-Wireless (2)'!$D$4:$Y$48+'[1]6-Corp and Other'!$D$4:$Y$38+'[1]7-Monthly Revenue Growth '!$D$4:$AM$20+'[1]8-Qtrly Revenue Growth'!$D$4:$W$20</definedName>
    <definedName name="DebtP" localSheetId="0">#REF!</definedName>
    <definedName name="DebtP" localSheetId="17">#REF!</definedName>
    <definedName name="DebtP" localSheetId="20">#REF!</definedName>
    <definedName name="DebtP" localSheetId="16">#REF!</definedName>
    <definedName name="DebtP" localSheetId="19">#REF!</definedName>
    <definedName name="DebtP" localSheetId="10">#REF!</definedName>
    <definedName name="DebtP" localSheetId="13">#REF!</definedName>
    <definedName name="DebtP">#REF!</definedName>
    <definedName name="_xlnm.Print_Area" localSheetId="18">Consolidated!$A$1:$J$63</definedName>
    <definedName name="_xlnm.Print_Area" localSheetId="0">Cover!$A$1:$A$69</definedName>
    <definedName name="_xlnm.Print_Area" localSheetId="17">'Definitions - Non-GAAP'!$A$1:$B$27</definedName>
    <definedName name="_xlnm.Print_Area" localSheetId="20">'EPS &amp; FCF Reconciliations'!$A$1:$G$26</definedName>
    <definedName name="_xlnm.Print_Area" localSheetId="16">'Non-GAAP'!$A$1:$B$67</definedName>
    <definedName name="_xlnm.Print_Area" localSheetId="19">'Segment Reconciliations'!$A$1:$J$38</definedName>
    <definedName name="_xlnm.Print_Area" localSheetId="10">Wireless!$A$1:$A$63</definedName>
    <definedName name="_xlnm.Print_Area" localSheetId="13">Wireline!$A$1:$A$69</definedName>
    <definedName name="_xlnm.Print_Titles" localSheetId="17">'Definitions - Non-GAAP'!$1:$2</definedName>
    <definedName name="ReceivableP" localSheetId="0">#REF!</definedName>
    <definedName name="ReceivableP" localSheetId="17">#REF!</definedName>
    <definedName name="ReceivableP" localSheetId="20">#REF!</definedName>
    <definedName name="ReceivableP" localSheetId="16">#REF!</definedName>
    <definedName name="ReceivableP" localSheetId="19">#REF!</definedName>
    <definedName name="ReceivableP" localSheetId="10">#REF!</definedName>
    <definedName name="ReceivableP" localSheetId="13">#REF!</definedName>
    <definedName name="ReceivableP">#REF!</definedName>
    <definedName name="VZ2P" localSheetId="17">#REF!</definedName>
    <definedName name="VZ2P" localSheetId="16">#REF!</definedName>
    <definedName name="VZ2P" localSheetId="10">#REF!</definedName>
    <definedName name="VZ2P">#REF!</definedName>
    <definedName name="VZP" localSheetId="17">#REF!</definedName>
    <definedName name="VZP" localSheetId="16">#REF!</definedName>
    <definedName name="VZP" localSheetId="10">#REF!</definedName>
    <definedName name="VZP">#REF!</definedName>
  </definedNames>
  <calcPr calcId="145621"/>
</workbook>
</file>

<file path=xl/calcChain.xml><?xml version="1.0" encoding="utf-8"?>
<calcChain xmlns="http://schemas.openxmlformats.org/spreadsheetml/2006/main">
  <c r="J12" i="22" l="1"/>
  <c r="G39" i="22" l="1"/>
  <c r="F39" i="22"/>
  <c r="E39" i="22" l="1"/>
  <c r="D39" i="22"/>
  <c r="C39" i="22"/>
  <c r="B39" i="22"/>
</calcChain>
</file>

<file path=xl/sharedStrings.xml><?xml version="1.0" encoding="utf-8"?>
<sst xmlns="http://schemas.openxmlformats.org/spreadsheetml/2006/main" count="701" uniqueCount="349">
  <si>
    <r>
      <rPr>
        <b/>
        <sz val="10"/>
        <color rgb="FFFF0000"/>
        <rFont val="Arial"/>
        <family val="2"/>
      </rPr>
      <t>Verizon Communications Inc.</t>
    </r>
  </si>
  <si>
    <r>
      <rPr>
        <sz val="16"/>
        <color rgb="FF000000"/>
        <rFont val="Arial"/>
        <family val="2"/>
      </rPr>
      <t>Table of Contents</t>
    </r>
  </si>
  <si>
    <r>
      <rPr>
        <sz val="9"/>
        <color rgb="FF000000"/>
        <rFont val="Arial"/>
        <family val="2"/>
      </rPr>
      <t>Condensed Consolidated Statements of Income</t>
    </r>
  </si>
  <si>
    <r>
      <rPr>
        <sz val="9"/>
        <color rgb="FF000000"/>
        <rFont val="Arial"/>
        <family val="2"/>
      </rPr>
      <t>Non-Operational &amp; Other Items</t>
    </r>
  </si>
  <si>
    <r>
      <rPr>
        <sz val="9"/>
        <color rgb="FF000000"/>
        <rFont val="Arial"/>
        <family val="2"/>
      </rPr>
      <t>Condensed Consolidated Balance Sheets</t>
    </r>
  </si>
  <si>
    <r>
      <rPr>
        <sz val="9"/>
        <color rgb="FF000000"/>
        <rFont val="Arial"/>
        <family val="2"/>
      </rPr>
      <t>Verizon – Selected Financial and Operating Statistics</t>
    </r>
  </si>
  <si>
    <r>
      <rPr>
        <sz val="9"/>
        <color rgb="FF000000"/>
        <rFont val="Arial"/>
        <family val="2"/>
      </rPr>
      <t>Condensed Consolidated Statements of Cash Flows</t>
    </r>
  </si>
  <si>
    <r>
      <rPr>
        <sz val="9"/>
        <color rgb="FF000000"/>
        <rFont val="Arial"/>
        <family val="2"/>
      </rPr>
      <t xml:space="preserve">Wireless – Selected Financial Results </t>
    </r>
  </si>
  <si>
    <r>
      <rPr>
        <sz val="9"/>
        <color rgb="FF000000"/>
        <rFont val="Arial"/>
        <family val="2"/>
      </rPr>
      <t>Wireless – Selected Operating Statistics</t>
    </r>
  </si>
  <si>
    <r>
      <rPr>
        <sz val="9"/>
        <color rgb="FF000000"/>
        <rFont val="Arial"/>
        <family val="2"/>
      </rPr>
      <t xml:space="preserve">Wireline – Selected Financial Results </t>
    </r>
  </si>
  <si>
    <r>
      <rPr>
        <sz val="9"/>
        <color rgb="FF000000"/>
        <rFont val="Arial"/>
        <family val="2"/>
      </rPr>
      <t>Wireline – Selected Operating Statistics</t>
    </r>
  </si>
  <si>
    <r>
      <rPr>
        <sz val="9"/>
        <color rgb="FF000000"/>
        <rFont val="Arial"/>
        <family val="2"/>
      </rPr>
      <t>Non-GAAP Reconciliations and Notes</t>
    </r>
  </si>
  <si>
    <r>
      <rPr>
        <b/>
        <sz val="9"/>
        <color rgb="FFFF0000"/>
        <rFont val="Arial"/>
        <family val="2"/>
      </rPr>
      <t>Verizon Communications Inc.</t>
    </r>
  </si>
  <si>
    <r>
      <rPr>
        <sz val="16"/>
        <color rgb="FF000000"/>
        <rFont val="Arial"/>
        <family val="2"/>
      </rPr>
      <t>Condensed Consolidated Statements of Income</t>
    </r>
  </si>
  <si>
    <r>
      <rPr>
        <sz val="8"/>
        <color rgb="FF000000"/>
        <rFont val="Arial"/>
        <family val="2"/>
      </rPr>
      <t>(dollars in millions, except per share amounts)</t>
    </r>
  </si>
  <si>
    <r>
      <rPr>
        <sz val="8"/>
        <color rgb="FF000000"/>
        <rFont val="Arial"/>
        <family val="2"/>
      </rPr>
      <t>Unaudited</t>
    </r>
  </si>
  <si>
    <r>
      <rPr>
        <b/>
        <sz val="9"/>
        <color rgb="FF000000"/>
        <rFont val="Arial"/>
        <family val="2"/>
      </rPr>
      <t>1Q '16</t>
    </r>
  </si>
  <si>
    <r>
      <rPr>
        <b/>
        <sz val="9"/>
        <color rgb="FF000000"/>
        <rFont val="Arial"/>
        <family val="2"/>
      </rPr>
      <t>Operating Revenues</t>
    </r>
  </si>
  <si>
    <r>
      <rPr>
        <sz val="9"/>
        <color rgb="FF000000"/>
        <rFont val="Arial"/>
        <family val="2"/>
      </rPr>
      <t>Service revenue and other</t>
    </r>
  </si>
  <si>
    <r>
      <rPr>
        <sz val="9"/>
        <color rgb="FF000000"/>
        <rFont val="Arial"/>
        <family val="2"/>
      </rPr>
      <t>Wireless equipment revenues</t>
    </r>
  </si>
  <si>
    <r>
      <rPr>
        <b/>
        <sz val="9"/>
        <color rgb="FF000000"/>
        <rFont val="Arial"/>
        <family val="2"/>
      </rPr>
      <t>Total Operating Revenues</t>
    </r>
  </si>
  <si>
    <r>
      <rPr>
        <b/>
        <sz val="9"/>
        <color rgb="FF000000"/>
        <rFont val="Arial"/>
        <family val="2"/>
      </rPr>
      <t>Operating Expenses</t>
    </r>
  </si>
  <si>
    <r>
      <rPr>
        <sz val="9"/>
        <color rgb="FF000000"/>
        <rFont val="Arial"/>
        <family val="2"/>
      </rPr>
      <t>Cost of services</t>
    </r>
  </si>
  <si>
    <r>
      <rPr>
        <sz val="9"/>
        <color rgb="FF000000"/>
        <rFont val="Arial"/>
        <family val="2"/>
      </rPr>
      <t>Wireless cost of equipment</t>
    </r>
  </si>
  <si>
    <r>
      <rPr>
        <sz val="9"/>
        <color rgb="FF000000"/>
        <rFont val="Arial"/>
        <family val="2"/>
      </rPr>
      <t>Selling, general &amp; administrative expense</t>
    </r>
  </si>
  <si>
    <r>
      <rPr>
        <sz val="9"/>
        <color rgb="FF000000"/>
        <rFont val="Arial"/>
        <family val="2"/>
      </rPr>
      <t>Depreciation and amortization expense</t>
    </r>
  </si>
  <si>
    <r>
      <rPr>
        <b/>
        <sz val="9"/>
        <color rgb="FF000000"/>
        <rFont val="Arial"/>
        <family val="2"/>
      </rPr>
      <t>Total Operating Expenses</t>
    </r>
  </si>
  <si>
    <r>
      <rPr>
        <b/>
        <sz val="9"/>
        <color rgb="FF000000"/>
        <rFont val="Arial"/>
        <family val="2"/>
      </rPr>
      <t>Operating Income</t>
    </r>
  </si>
  <si>
    <r>
      <rPr>
        <sz val="9"/>
        <color rgb="FF000000"/>
        <rFont val="Arial"/>
        <family val="2"/>
      </rPr>
      <t>Equity in earnings (losses) of unconsolidated businesses</t>
    </r>
  </si>
  <si>
    <r>
      <rPr>
        <sz val="9"/>
        <color rgb="FF000000"/>
        <rFont val="Arial"/>
        <family val="2"/>
      </rPr>
      <t>Other income and (expense), net</t>
    </r>
  </si>
  <si>
    <r>
      <rPr>
        <sz val="9"/>
        <color rgb="FF000000"/>
        <rFont val="Arial"/>
        <family val="2"/>
      </rPr>
      <t>Interest expense</t>
    </r>
  </si>
  <si>
    <r>
      <rPr>
        <b/>
        <sz val="9"/>
        <color rgb="FF000000"/>
        <rFont val="Arial"/>
        <family val="2"/>
      </rPr>
      <t xml:space="preserve">Income Before Provision for Income Taxes    </t>
    </r>
  </si>
  <si>
    <r>
      <rPr>
        <sz val="9"/>
        <color rgb="FF000000"/>
        <rFont val="Arial"/>
        <family val="2"/>
      </rPr>
      <t>Provision for income taxes</t>
    </r>
  </si>
  <si>
    <r>
      <rPr>
        <b/>
        <sz val="9"/>
        <color rgb="FF000000"/>
        <rFont val="Arial"/>
        <family val="2"/>
      </rPr>
      <t>Net Income</t>
    </r>
  </si>
  <si>
    <r>
      <rPr>
        <sz val="9"/>
        <color rgb="FF000000"/>
        <rFont val="Arial"/>
        <family val="2"/>
      </rPr>
      <t>Net income attributable to noncontrolling interests</t>
    </r>
  </si>
  <si>
    <r>
      <rPr>
        <sz val="9"/>
        <color rgb="FF000000"/>
        <rFont val="Arial"/>
        <family val="2"/>
      </rPr>
      <t>Net income attributable to Verizon</t>
    </r>
  </si>
  <si>
    <r>
      <rPr>
        <b/>
        <sz val="9"/>
        <color rgb="FF000000"/>
        <rFont val="Arial"/>
        <family val="2"/>
      </rPr>
      <t xml:space="preserve">Basic Earnings per Common Share </t>
    </r>
  </si>
  <si>
    <r>
      <rPr>
        <i/>
        <sz val="9"/>
        <color rgb="FF000000"/>
        <rFont val="Arial"/>
        <family val="2"/>
      </rPr>
      <t>Weighted average number of common shares (in millions)</t>
    </r>
  </si>
  <si>
    <r>
      <rPr>
        <b/>
        <sz val="9"/>
        <color rgb="FF000000"/>
        <rFont val="Arial"/>
        <family val="2"/>
      </rPr>
      <t xml:space="preserve">Diluted Earnings per Common Share </t>
    </r>
    <r>
      <rPr>
        <b/>
        <vertAlign val="superscript"/>
        <sz val="9"/>
        <color rgb="FF000000"/>
        <rFont val="Arial"/>
        <family val="2"/>
      </rPr>
      <t>(1)</t>
    </r>
  </si>
  <si>
    <r>
      <rPr>
        <sz val="9"/>
        <color rgb="FF000000"/>
        <rFont val="Arial"/>
        <family val="2"/>
      </rPr>
      <t>Net Income attributable to Verizon</t>
    </r>
  </si>
  <si>
    <r>
      <rPr>
        <i/>
        <sz val="9"/>
        <color rgb="FF000000"/>
        <rFont val="Arial"/>
        <family val="2"/>
      </rPr>
      <t>Weighted average number of common shares-assuming dilution (in millions)</t>
    </r>
  </si>
  <si>
    <r>
      <rPr>
        <b/>
        <sz val="8"/>
        <color rgb="FF000000"/>
        <rFont val="Arial"/>
        <family val="2"/>
      </rPr>
      <t>Notes:</t>
    </r>
  </si>
  <si>
    <r>
      <rPr>
        <sz val="8"/>
        <color rgb="FF000000"/>
        <rFont val="Arial"/>
        <family val="2"/>
      </rPr>
      <t xml:space="preserve">(1) Diluted Earnings per Common Share includes the dilutive effect of shares issuable under our stock-based compensation plans, which represents the only potential dilution. </t>
    </r>
  </si>
  <si>
    <r>
      <rPr>
        <sz val="9"/>
        <color rgb="FF000000"/>
        <rFont val="Arial"/>
        <family val="2"/>
      </rPr>
      <t>1Q</t>
    </r>
  </si>
  <si>
    <r>
      <rPr>
        <sz val="9"/>
        <color rgb="FF000000"/>
        <rFont val="Arial"/>
        <family val="2"/>
      </rPr>
      <t>2Q</t>
    </r>
  </si>
  <si>
    <r>
      <rPr>
        <sz val="9"/>
        <color rgb="FF000000"/>
        <rFont val="Arial"/>
        <family val="2"/>
      </rPr>
      <t>3Q</t>
    </r>
  </si>
  <si>
    <r>
      <rPr>
        <sz val="9"/>
        <color rgb="FF000000"/>
        <rFont val="Arial"/>
        <family val="2"/>
      </rPr>
      <t>4Q</t>
    </r>
  </si>
  <si>
    <r>
      <rPr>
        <b/>
        <sz val="9"/>
        <color rgb="FF000000"/>
        <rFont val="Arial"/>
        <family val="2"/>
      </rPr>
      <t>1Q</t>
    </r>
  </si>
  <si>
    <r>
      <rPr>
        <b/>
        <sz val="9"/>
        <color rgb="FF000000"/>
        <rFont val="Arial"/>
        <family val="2"/>
      </rPr>
      <t>Operating Income (Loss)</t>
    </r>
  </si>
  <si>
    <r>
      <rPr>
        <sz val="9"/>
        <color rgb="FF000000"/>
        <rFont val="Arial"/>
        <family val="2"/>
      </rPr>
      <t>(Provision) Benefit for income taxes</t>
    </r>
  </si>
  <si>
    <r>
      <rPr>
        <b/>
        <sz val="9"/>
        <color rgb="FF000000"/>
        <rFont val="Arial"/>
        <family val="2"/>
      </rPr>
      <t>Net Income (Loss)</t>
    </r>
  </si>
  <si>
    <r>
      <rPr>
        <sz val="9"/>
        <color rgb="FF000000"/>
        <rFont val="Arial"/>
        <family val="2"/>
      </rPr>
      <t>Net income (loss) attributable to Verizon</t>
    </r>
  </si>
  <si>
    <r>
      <rPr>
        <b/>
        <sz val="9"/>
        <color rgb="FF000000"/>
        <rFont val="Arial"/>
        <family val="2"/>
      </rPr>
      <t xml:space="preserve">Basic Earnings (Loss) per Common Share </t>
    </r>
  </si>
  <si>
    <r>
      <rPr>
        <sz val="9"/>
        <color rgb="FF000000"/>
        <rFont val="Arial"/>
        <family val="2"/>
      </rPr>
      <t>Net Income (loss) attributable to Verizon</t>
    </r>
  </si>
  <si>
    <r>
      <rPr>
        <b/>
        <sz val="9"/>
        <color rgb="FF000000"/>
        <rFont val="Arial"/>
        <family val="2"/>
      </rPr>
      <t xml:space="preserve">Diluted Earnings (Loss) per Common Share </t>
    </r>
    <r>
      <rPr>
        <b/>
        <vertAlign val="superscript"/>
        <sz val="9"/>
        <color rgb="FF000000"/>
        <rFont val="Arial"/>
        <family val="2"/>
      </rPr>
      <t>(1)</t>
    </r>
  </si>
  <si>
    <r>
      <rPr>
        <sz val="8"/>
        <color rgb="FF000000"/>
        <rFont val="Arial"/>
        <family val="2"/>
      </rPr>
      <t xml:space="preserve">(1) If there is a net loss, diluted EPS is the same as basic EPS. Diluted Earnings per Common Share includes the dilutive effect of shares issuable under our stock-based compensation plans, which represents the only potential dilution. </t>
    </r>
  </si>
  <si>
    <r>
      <rPr>
        <sz val="8"/>
        <color rgb="FF000000"/>
        <rFont val="Arial"/>
        <family val="2"/>
      </rPr>
      <t>EPS may not add due to rounding.</t>
    </r>
  </si>
  <si>
    <r>
      <rPr>
        <sz val="16"/>
        <color rgb="FF000000"/>
        <rFont val="Arial"/>
        <family val="2"/>
      </rPr>
      <t>Non-Operational &amp; Other Items</t>
    </r>
  </si>
  <si>
    <r>
      <rPr>
        <sz val="8"/>
        <color rgb="FF000000"/>
        <rFont val="Arial"/>
        <family val="2"/>
      </rPr>
      <t>(Pre-tax dollars in millions)</t>
    </r>
  </si>
  <si>
    <r>
      <rPr>
        <b/>
        <sz val="9"/>
        <color rgb="FF000000"/>
        <rFont val="Arial"/>
        <family val="2"/>
      </rPr>
      <t>Severance, Pension &amp; Benefit Charges/(Credits)</t>
    </r>
  </si>
  <si>
    <r>
      <rPr>
        <sz val="9"/>
        <color rgb="FF000000"/>
        <rFont val="Arial"/>
        <family val="2"/>
      </rPr>
      <t>Operating expenses</t>
    </r>
  </si>
  <si>
    <r>
      <rPr>
        <b/>
        <sz val="9"/>
        <color rgb="FF000000"/>
        <rFont val="Arial"/>
        <family val="2"/>
      </rPr>
      <t>Gain on Spectrum License Transactions</t>
    </r>
  </si>
  <si>
    <r>
      <rPr>
        <b/>
        <sz val="9"/>
        <color rgb="FF000000"/>
        <rFont val="Arial"/>
        <family val="2"/>
      </rPr>
      <t>Early Debt Redemption and Other Costs</t>
    </r>
  </si>
  <si>
    <r>
      <rPr>
        <sz val="9"/>
        <color rgb="FF000000"/>
        <rFont val="Arial"/>
        <family val="2"/>
      </rPr>
      <t>Cost of services and sales</t>
    </r>
  </si>
  <si>
    <r>
      <rPr>
        <b/>
        <sz val="9"/>
        <color rgb="FF000000"/>
        <rFont val="Arial"/>
        <family val="2"/>
      </rPr>
      <t>Gain on Sale of Omnitel Interest</t>
    </r>
  </si>
  <si>
    <r>
      <rPr>
        <sz val="9"/>
        <color rgb="FF000000"/>
        <rFont val="Arial"/>
        <family val="2"/>
      </rPr>
      <t>Equity in earnings of unconsolidated businesses</t>
    </r>
  </si>
  <si>
    <r>
      <rPr>
        <b/>
        <sz val="9"/>
        <color rgb="FF000000"/>
        <rFont val="Arial"/>
        <family val="2"/>
      </rPr>
      <t>Wireless Transaction Costs</t>
    </r>
  </si>
  <si>
    <r>
      <rPr>
        <sz val="9"/>
        <color rgb="FF000000"/>
        <rFont val="Arial"/>
        <family val="2"/>
      </rPr>
      <t>Revenues</t>
    </r>
  </si>
  <si>
    <r>
      <rPr>
        <sz val="9"/>
        <color rgb="FF000000"/>
        <rFont val="Arial"/>
        <family val="2"/>
      </rPr>
      <t>Total Expenses</t>
    </r>
  </si>
  <si>
    <r>
      <rPr>
        <sz val="16"/>
        <color rgb="FF000000"/>
        <rFont val="Arial"/>
        <family val="2"/>
      </rPr>
      <t>Condensed Consolidated Balance Sheets</t>
    </r>
  </si>
  <si>
    <r>
      <rPr>
        <sz val="9"/>
        <color rgb="FF000000"/>
        <rFont val="Arial"/>
        <family val="2"/>
      </rPr>
      <t>(dollars in millions)</t>
    </r>
  </si>
  <si>
    <r>
      <rPr>
        <sz val="9"/>
        <color rgb="FF000000"/>
        <rFont val="Arial"/>
        <family val="2"/>
      </rPr>
      <t>Unaudited</t>
    </r>
  </si>
  <si>
    <r>
      <rPr>
        <sz val="9"/>
        <color rgb="FF000000"/>
        <rFont val="Arial"/>
        <family val="2"/>
      </rPr>
      <t>12/31/14</t>
    </r>
  </si>
  <si>
    <r>
      <rPr>
        <sz val="9"/>
        <color rgb="FF000000"/>
        <rFont val="Arial"/>
        <family val="2"/>
      </rPr>
      <t>12/31/15</t>
    </r>
  </si>
  <si>
    <r>
      <rPr>
        <b/>
        <sz val="9"/>
        <color rgb="FF000000"/>
        <rFont val="Arial"/>
        <family val="2"/>
      </rPr>
      <t>3/31/16</t>
    </r>
  </si>
  <si>
    <r>
      <rPr>
        <b/>
        <sz val="9"/>
        <color rgb="FF000000"/>
        <rFont val="Arial"/>
        <family val="2"/>
      </rPr>
      <t>Assets</t>
    </r>
  </si>
  <si>
    <r>
      <rPr>
        <sz val="9"/>
        <color rgb="FF000000"/>
        <rFont val="Arial"/>
        <family val="2"/>
      </rPr>
      <t>Current assets</t>
    </r>
  </si>
  <si>
    <r>
      <rPr>
        <sz val="9"/>
        <color rgb="FF000000"/>
        <rFont val="Arial"/>
        <family val="2"/>
      </rPr>
      <t>Cash and cash equivalents</t>
    </r>
  </si>
  <si>
    <r>
      <rPr>
        <sz val="9"/>
        <color rgb="FF000000"/>
        <rFont val="Arial"/>
        <family val="2"/>
      </rPr>
      <t>Short-term investments</t>
    </r>
  </si>
  <si>
    <r>
      <rPr>
        <sz val="9"/>
        <color rgb="FF000000"/>
        <rFont val="Arial"/>
        <family val="2"/>
      </rPr>
      <t>Accounts receivable, net</t>
    </r>
  </si>
  <si>
    <r>
      <rPr>
        <sz val="9"/>
        <color rgb="FF000000"/>
        <rFont val="Arial"/>
        <family val="2"/>
      </rPr>
      <t>Inventories</t>
    </r>
  </si>
  <si>
    <r>
      <rPr>
        <sz val="9"/>
        <color rgb="FF000000"/>
        <rFont val="Arial"/>
        <family val="2"/>
      </rPr>
      <t>Assets held for sale</t>
    </r>
  </si>
  <si>
    <r>
      <rPr>
        <sz val="9"/>
        <color rgb="FF000000"/>
        <rFont val="Arial"/>
        <family val="2"/>
      </rPr>
      <t>Prepaid expenses and other</t>
    </r>
  </si>
  <si>
    <r>
      <rPr>
        <sz val="9"/>
        <color rgb="FF000000"/>
        <rFont val="Arial"/>
        <family val="2"/>
      </rPr>
      <t>Total current assets</t>
    </r>
  </si>
  <si>
    <r>
      <rPr>
        <sz val="9"/>
        <color rgb="FF000000"/>
        <rFont val="Arial"/>
        <family val="2"/>
      </rPr>
      <t>Plant, property and equipment</t>
    </r>
  </si>
  <si>
    <r>
      <rPr>
        <sz val="9"/>
        <color rgb="FF000000"/>
        <rFont val="Arial"/>
        <family val="2"/>
      </rPr>
      <t>Less accumulated depreciation</t>
    </r>
  </si>
  <si>
    <r>
      <rPr>
        <sz val="9"/>
        <color rgb="FF000000"/>
        <rFont val="Arial"/>
        <family val="2"/>
      </rPr>
      <t>Investments in unconsolidated businesses</t>
    </r>
  </si>
  <si>
    <r>
      <rPr>
        <sz val="9"/>
        <color rgb="FF000000"/>
        <rFont val="Arial"/>
        <family val="2"/>
      </rPr>
      <t>Wireless licenses</t>
    </r>
  </si>
  <si>
    <r>
      <rPr>
        <sz val="9"/>
        <color rgb="FF000000"/>
        <rFont val="Arial"/>
        <family val="2"/>
      </rPr>
      <t>Goodwill</t>
    </r>
  </si>
  <si>
    <r>
      <rPr>
        <sz val="9"/>
        <color rgb="FF000000"/>
        <rFont val="Arial"/>
        <family val="2"/>
      </rPr>
      <t>Other intangible assets, net</t>
    </r>
  </si>
  <si>
    <r>
      <rPr>
        <sz val="9"/>
        <color rgb="FF000000"/>
        <rFont val="Arial"/>
        <family val="2"/>
      </rPr>
      <t>Non-current assets held for sale</t>
    </r>
  </si>
  <si>
    <r>
      <rPr>
        <sz val="9"/>
        <color rgb="FF000000"/>
        <rFont val="Arial"/>
        <family val="2"/>
      </rPr>
      <t>Deposit for wireless licenses</t>
    </r>
  </si>
  <si>
    <r>
      <rPr>
        <sz val="9"/>
        <color rgb="FF000000"/>
        <rFont val="Arial"/>
        <family val="2"/>
      </rPr>
      <t>Other assets</t>
    </r>
  </si>
  <si>
    <r>
      <rPr>
        <b/>
        <sz val="9"/>
        <color rgb="FF000000"/>
        <rFont val="Arial"/>
        <family val="2"/>
      </rPr>
      <t>Total Assets</t>
    </r>
  </si>
  <si>
    <r>
      <rPr>
        <b/>
        <sz val="9"/>
        <color rgb="FF000000"/>
        <rFont val="Arial"/>
        <family val="2"/>
      </rPr>
      <t>Liabilities and Equity</t>
    </r>
  </si>
  <si>
    <r>
      <rPr>
        <sz val="9"/>
        <color rgb="FF000000"/>
        <rFont val="Arial"/>
        <family val="2"/>
      </rPr>
      <t>Current liabilities</t>
    </r>
  </si>
  <si>
    <r>
      <rPr>
        <sz val="9"/>
        <color rgb="FF000000"/>
        <rFont val="Arial"/>
        <family val="2"/>
      </rPr>
      <t>Debt maturing within one year</t>
    </r>
  </si>
  <si>
    <r>
      <rPr>
        <sz val="9"/>
        <color rgb="FF000000"/>
        <rFont val="Arial"/>
        <family val="2"/>
      </rPr>
      <t>Accounts payable and accrued liabilities</t>
    </r>
  </si>
  <si>
    <r>
      <rPr>
        <sz val="9"/>
        <color rgb="FF000000"/>
        <rFont val="Arial"/>
        <family val="2"/>
      </rPr>
      <t>Liabilities related to assets held for sale</t>
    </r>
  </si>
  <si>
    <r>
      <rPr>
        <sz val="9"/>
        <color rgb="FF000000"/>
        <rFont val="Arial"/>
        <family val="2"/>
      </rPr>
      <t>Other</t>
    </r>
  </si>
  <si>
    <r>
      <rPr>
        <sz val="9"/>
        <color rgb="FF000000"/>
        <rFont val="Arial"/>
        <family val="2"/>
      </rPr>
      <t>Total current liabilities</t>
    </r>
  </si>
  <si>
    <r>
      <rPr>
        <sz val="9"/>
        <color rgb="FF000000"/>
        <rFont val="Arial"/>
        <family val="2"/>
      </rPr>
      <t xml:space="preserve">Long-term debt </t>
    </r>
  </si>
  <si>
    <r>
      <rPr>
        <sz val="9"/>
        <color rgb="FF000000"/>
        <rFont val="Arial"/>
        <family val="2"/>
      </rPr>
      <t>Employee benefit obligations</t>
    </r>
  </si>
  <si>
    <r>
      <rPr>
        <sz val="9"/>
        <color rgb="FF000000"/>
        <rFont val="Arial"/>
        <family val="2"/>
      </rPr>
      <t>Deferred income taxes</t>
    </r>
  </si>
  <si>
    <r>
      <rPr>
        <sz val="9"/>
        <color rgb="FF000000"/>
        <rFont val="Arial"/>
        <family val="2"/>
      </rPr>
      <t>Non-current liabilities related to assets held for sale</t>
    </r>
  </si>
  <si>
    <r>
      <rPr>
        <sz val="9"/>
        <color rgb="FF000000"/>
        <rFont val="Arial"/>
        <family val="2"/>
      </rPr>
      <t>Other liabilities</t>
    </r>
  </si>
  <si>
    <r>
      <rPr>
        <sz val="9"/>
        <color rgb="FF000000"/>
        <rFont val="Arial"/>
        <family val="2"/>
      </rPr>
      <t>Equity</t>
    </r>
  </si>
  <si>
    <r>
      <rPr>
        <sz val="9"/>
        <color rgb="FF000000"/>
        <rFont val="Arial"/>
        <family val="2"/>
      </rPr>
      <t>Common stock</t>
    </r>
  </si>
  <si>
    <r>
      <rPr>
        <sz val="9"/>
        <color rgb="FF000000"/>
        <rFont val="Arial"/>
        <family val="2"/>
      </rPr>
      <t>Contributed capital</t>
    </r>
  </si>
  <si>
    <r>
      <rPr>
        <sz val="9"/>
        <color rgb="FF000000"/>
        <rFont val="Arial"/>
        <family val="2"/>
      </rPr>
      <t>Reinvested earnings</t>
    </r>
  </si>
  <si>
    <r>
      <rPr>
        <sz val="9"/>
        <color rgb="FF000000"/>
        <rFont val="Arial"/>
        <family val="2"/>
      </rPr>
      <t>Accumulated other comprehensive income</t>
    </r>
  </si>
  <si>
    <r>
      <rPr>
        <sz val="9"/>
        <color rgb="FF000000"/>
        <rFont val="Arial"/>
        <family val="2"/>
      </rPr>
      <t>Common stock in treasury, at cost</t>
    </r>
  </si>
  <si>
    <r>
      <rPr>
        <sz val="9"/>
        <color rgb="FF000000"/>
        <rFont val="Arial"/>
        <family val="2"/>
      </rPr>
      <t>Deferred compensation - employee stock ownership plans and other</t>
    </r>
  </si>
  <si>
    <r>
      <rPr>
        <sz val="9"/>
        <color rgb="FF000000"/>
        <rFont val="Arial"/>
        <family val="2"/>
      </rPr>
      <t>Noncontrolling interests</t>
    </r>
  </si>
  <si>
    <r>
      <rPr>
        <sz val="9"/>
        <color rgb="FF000000"/>
        <rFont val="Arial"/>
        <family val="2"/>
      </rPr>
      <t>Total Equity</t>
    </r>
  </si>
  <si>
    <r>
      <rPr>
        <b/>
        <sz val="9"/>
        <color rgb="FF000000"/>
        <rFont val="Arial"/>
        <family val="2"/>
      </rPr>
      <t>Total Liabilities and Equity</t>
    </r>
  </si>
  <si>
    <r>
      <rPr>
        <sz val="16"/>
        <color rgb="FF000000"/>
        <rFont val="Arial"/>
        <family val="2"/>
      </rPr>
      <t xml:space="preserve">Verizon - Selected Financial and Operating Statistics </t>
    </r>
  </si>
  <si>
    <r>
      <rPr>
        <sz val="9"/>
        <color rgb="FF000000"/>
        <rFont val="Arial"/>
        <family val="2"/>
      </rPr>
      <t>Total debt ($M)</t>
    </r>
  </si>
  <si>
    <r>
      <rPr>
        <sz val="9"/>
        <color rgb="FF000000"/>
        <rFont val="Arial"/>
        <family val="2"/>
      </rPr>
      <t>Net debt ($M)</t>
    </r>
  </si>
  <si>
    <r>
      <rPr>
        <sz val="9"/>
        <color rgb="FF000000"/>
        <rFont val="Arial"/>
        <family val="2"/>
      </rPr>
      <t>Common shares outstanding end of period (M)</t>
    </r>
  </si>
  <si>
    <r>
      <rPr>
        <sz val="9"/>
        <color rgb="FF000000"/>
        <rFont val="Arial"/>
        <family val="2"/>
      </rPr>
      <t xml:space="preserve">Total employees </t>
    </r>
  </si>
  <si>
    <r>
      <rPr>
        <sz val="9"/>
        <color rgb="FF000000"/>
        <rFont val="Arial"/>
        <family val="2"/>
      </rPr>
      <t>Cash dividends declared per common share</t>
    </r>
  </si>
  <si>
    <r>
      <rPr>
        <sz val="8"/>
        <color rgb="FF000000"/>
        <rFont val="Arial"/>
        <family val="2"/>
      </rPr>
      <t>(dollars in millions)</t>
    </r>
  </si>
  <si>
    <r>
      <rPr>
        <sz val="9"/>
        <color rgb="FF000000"/>
        <rFont val="Arial"/>
        <family val="2"/>
      </rPr>
      <t>3/31/14</t>
    </r>
  </si>
  <si>
    <r>
      <rPr>
        <sz val="9"/>
        <color rgb="FF000000"/>
        <rFont val="Arial"/>
        <family val="2"/>
      </rPr>
      <t>6/30/14</t>
    </r>
  </si>
  <si>
    <r>
      <rPr>
        <sz val="9"/>
        <color rgb="FF000000"/>
        <rFont val="Arial"/>
        <family val="2"/>
      </rPr>
      <t>9/30/14</t>
    </r>
  </si>
  <si>
    <r>
      <rPr>
        <sz val="9"/>
        <color rgb="FF000000"/>
        <rFont val="Arial"/>
        <family val="2"/>
      </rPr>
      <t>3/31/15</t>
    </r>
  </si>
  <si>
    <r>
      <rPr>
        <sz val="9"/>
        <color rgb="FF000000"/>
        <rFont val="Arial"/>
        <family val="2"/>
      </rPr>
      <t>6/30/15</t>
    </r>
  </si>
  <si>
    <r>
      <rPr>
        <sz val="9"/>
        <color rgb="FF000000"/>
        <rFont val="Arial"/>
        <family val="2"/>
      </rPr>
      <t>9/30/15</t>
    </r>
  </si>
  <si>
    <r>
      <rPr>
        <sz val="9"/>
        <color rgb="FF000000"/>
        <rFont val="Arial"/>
        <family val="2"/>
      </rPr>
      <t>Reinvested earnings (Accumulated deficit)</t>
    </r>
  </si>
  <si>
    <r>
      <rPr>
        <sz val="16"/>
        <color rgb="FF000000"/>
        <rFont val="Arial"/>
        <family val="2"/>
      </rPr>
      <t>Condensed Consolidated Statements of Cash Flows</t>
    </r>
  </si>
  <si>
    <r>
      <rPr>
        <sz val="9"/>
        <color rgb="FF000000"/>
        <rFont val="Arial"/>
        <family val="2"/>
      </rPr>
      <t>12 Months Ended</t>
    </r>
  </si>
  <si>
    <r>
      <rPr>
        <b/>
        <sz val="9"/>
        <color rgb="FF000000"/>
        <rFont val="Arial"/>
        <family val="2"/>
      </rPr>
      <t>3 Months Ended</t>
    </r>
  </si>
  <si>
    <r>
      <rPr>
        <b/>
        <sz val="9"/>
        <color rgb="FF000000"/>
        <rFont val="Arial"/>
        <family val="2"/>
      </rPr>
      <t>Cash Flows From Operating Activities</t>
    </r>
  </si>
  <si>
    <r>
      <rPr>
        <sz val="9"/>
        <color rgb="FF000000"/>
        <rFont val="Arial"/>
        <family val="2"/>
      </rPr>
      <t>Net Income</t>
    </r>
  </si>
  <si>
    <r>
      <rPr>
        <sz val="9"/>
        <color rgb="FF000000"/>
        <rFont val="Arial"/>
        <family val="2"/>
      </rPr>
      <t>Adjustments to reconcile net income to net cash provided by operating activities:</t>
    </r>
  </si>
  <si>
    <r>
      <rPr>
        <sz val="9"/>
        <color rgb="FF000000"/>
        <rFont val="Arial"/>
        <family val="2"/>
      </rPr>
      <t>Employee retirement benefits</t>
    </r>
  </si>
  <si>
    <r>
      <rPr>
        <sz val="9"/>
        <color rgb="FF000000"/>
        <rFont val="Arial"/>
        <family val="2"/>
      </rPr>
      <t>Provision for uncollectible accounts</t>
    </r>
  </si>
  <si>
    <r>
      <rPr>
        <sz val="9"/>
        <color rgb="FF000000"/>
        <rFont val="Arial"/>
        <family val="2"/>
      </rPr>
      <t>Other, net</t>
    </r>
  </si>
  <si>
    <r>
      <rPr>
        <sz val="9"/>
        <color rgb="FF000000"/>
        <rFont val="Arial"/>
        <family val="2"/>
      </rPr>
      <t>Net cash provided by operating activities</t>
    </r>
  </si>
  <si>
    <r>
      <rPr>
        <b/>
        <sz val="9"/>
        <color rgb="FF000000"/>
        <rFont val="Arial"/>
        <family val="2"/>
      </rPr>
      <t>Cash Flows From Investing Activities</t>
    </r>
  </si>
  <si>
    <r>
      <rPr>
        <sz val="9"/>
        <color rgb="FF000000"/>
        <rFont val="Arial"/>
        <family val="2"/>
      </rPr>
      <t>Capital expenditures (including capitalized software)</t>
    </r>
  </si>
  <si>
    <r>
      <rPr>
        <sz val="9"/>
        <color rgb="FF000000"/>
        <rFont val="Arial"/>
        <family val="2"/>
      </rPr>
      <t>Acquisitions of investments and businesses, net of cash acquired</t>
    </r>
  </si>
  <si>
    <r>
      <rPr>
        <sz val="9"/>
        <color rgb="FF000000"/>
        <rFont val="Arial"/>
        <family val="2"/>
      </rPr>
      <t>Acquisitions of wireless licenses</t>
    </r>
  </si>
  <si>
    <r>
      <rPr>
        <sz val="9"/>
        <color rgb="FF000000"/>
        <rFont val="Arial"/>
        <family val="2"/>
      </rPr>
      <t>Proceeds from dispositions of wireless licenses</t>
    </r>
  </si>
  <si>
    <r>
      <rPr>
        <sz val="9"/>
        <color rgb="FF000000"/>
        <rFont val="Arial"/>
        <family val="2"/>
      </rPr>
      <t>Proceeds from dispositions of businesses</t>
    </r>
  </si>
  <si>
    <r>
      <rPr>
        <sz val="9"/>
        <color rgb="FF000000"/>
        <rFont val="Arial"/>
        <family val="2"/>
      </rPr>
      <t>Net cash used in investing activities</t>
    </r>
  </si>
  <si>
    <r>
      <rPr>
        <b/>
        <sz val="9"/>
        <color rgb="FF000000"/>
        <rFont val="Arial"/>
        <family val="2"/>
      </rPr>
      <t>Cash Flows From Financing Activities</t>
    </r>
  </si>
  <si>
    <r>
      <rPr>
        <sz val="9"/>
        <color rgb="FF000000"/>
        <rFont val="Arial"/>
        <family val="2"/>
      </rPr>
      <t>Proceeds from long-term borrowings</t>
    </r>
  </si>
  <si>
    <r>
      <rPr>
        <sz val="9"/>
        <color rgb="FF000000"/>
        <rFont val="Arial"/>
        <family val="2"/>
      </rPr>
      <t>Repayments of long-term borrowings and capital lease obligations</t>
    </r>
  </si>
  <si>
    <r>
      <rPr>
        <sz val="9"/>
        <color rgb="FF000000"/>
        <rFont val="Arial"/>
        <family val="2"/>
      </rPr>
      <t>Decrease in short-term obligations, excluding current maturities</t>
    </r>
  </si>
  <si>
    <r>
      <rPr>
        <sz val="9"/>
        <color rgb="FF000000"/>
        <rFont val="Arial"/>
        <family val="2"/>
      </rPr>
      <t xml:space="preserve">Dividends paid </t>
    </r>
  </si>
  <si>
    <r>
      <rPr>
        <sz val="9"/>
        <color rgb="FF000000"/>
        <rFont val="Arial"/>
        <family val="2"/>
      </rPr>
      <t>Proceeds from sale of common stock</t>
    </r>
  </si>
  <si>
    <r>
      <rPr>
        <sz val="9"/>
        <color rgb="FF000000"/>
        <rFont val="Arial"/>
        <family val="2"/>
      </rPr>
      <t>Purchase of common stock for treasury</t>
    </r>
  </si>
  <si>
    <r>
      <rPr>
        <sz val="9"/>
        <color rgb="FF000000"/>
        <rFont val="Arial"/>
        <family val="2"/>
      </rPr>
      <t>Acquisition of noncontrolling interest</t>
    </r>
  </si>
  <si>
    <r>
      <rPr>
        <sz val="9"/>
        <color rgb="FF000000"/>
        <rFont val="Arial"/>
        <family val="2"/>
      </rPr>
      <t>Net cash provided by (used in) financing activities</t>
    </r>
  </si>
  <si>
    <r>
      <rPr>
        <b/>
        <sz val="9"/>
        <color rgb="FF000000"/>
        <rFont val="Arial"/>
        <family val="2"/>
      </rPr>
      <t>Increase (decrease) in cash and cash equivalents</t>
    </r>
  </si>
  <si>
    <r>
      <rPr>
        <b/>
        <sz val="9"/>
        <color rgb="FF000000"/>
        <rFont val="Arial"/>
        <family val="2"/>
      </rPr>
      <t>Cash and cash equivalents, beginning of period</t>
    </r>
  </si>
  <si>
    <r>
      <rPr>
        <b/>
        <sz val="9"/>
        <color rgb="FF000000"/>
        <rFont val="Arial"/>
        <family val="2"/>
      </rPr>
      <t>Cash and cash equivalents, end of period</t>
    </r>
  </si>
  <si>
    <r>
      <rPr>
        <sz val="9"/>
        <color rgb="FF000000"/>
        <rFont val="Arial"/>
        <family val="2"/>
      </rPr>
      <t>3 Months Ended</t>
    </r>
  </si>
  <si>
    <r>
      <rPr>
        <sz val="9"/>
        <color rgb="FF000000"/>
        <rFont val="Arial"/>
        <family val="2"/>
      </rPr>
      <t>6 Months Ended</t>
    </r>
  </si>
  <si>
    <r>
      <rPr>
        <sz val="9"/>
        <color rgb="FF000000"/>
        <rFont val="Arial"/>
        <family val="2"/>
      </rPr>
      <t>9 Months Ended</t>
    </r>
  </si>
  <si>
    <r>
      <rPr>
        <sz val="16"/>
        <color rgb="FF000000"/>
        <rFont val="Arial"/>
        <family val="2"/>
      </rPr>
      <t>Wireless - Selected Financial Results</t>
    </r>
  </si>
  <si>
    <r>
      <rPr>
        <b/>
        <sz val="9"/>
        <color rgb="FF000000"/>
        <rFont val="Arial"/>
        <family val="2"/>
      </rPr>
      <t xml:space="preserve">Operating Revenues </t>
    </r>
  </si>
  <si>
    <r>
      <rPr>
        <sz val="9"/>
        <color rgb="FF000000"/>
        <rFont val="Arial"/>
        <family val="2"/>
      </rPr>
      <t xml:space="preserve">Service </t>
    </r>
  </si>
  <si>
    <r>
      <rPr>
        <sz val="9"/>
        <color rgb="FF000000"/>
        <rFont val="Arial"/>
        <family val="2"/>
      </rPr>
      <t xml:space="preserve">Equipment </t>
    </r>
  </si>
  <si>
    <r>
      <rPr>
        <sz val="9"/>
        <color rgb="FF000000"/>
        <rFont val="Arial"/>
        <family val="2"/>
      </rPr>
      <t xml:space="preserve">Other </t>
    </r>
  </si>
  <si>
    <r>
      <rPr>
        <sz val="9"/>
        <color rgb="FF000000"/>
        <rFont val="Arial"/>
        <family val="2"/>
      </rPr>
      <t>Cost of equipment</t>
    </r>
  </si>
  <si>
    <r>
      <rPr>
        <b/>
        <sz val="9"/>
        <color rgb="FF000000"/>
        <rFont val="Arial"/>
        <family val="2"/>
      </rPr>
      <t>Operating Income Margin</t>
    </r>
  </si>
  <si>
    <r>
      <rPr>
        <b/>
        <sz val="9"/>
        <color rgb="FF000000"/>
        <rFont val="Arial"/>
        <family val="2"/>
      </rPr>
      <t>Segment EBITDA</t>
    </r>
  </si>
  <si>
    <r>
      <rPr>
        <b/>
        <sz val="9"/>
        <color rgb="FF000000"/>
        <rFont val="Arial"/>
        <family val="2"/>
      </rPr>
      <t>Segment EBITDA Margin</t>
    </r>
  </si>
  <si>
    <r>
      <rPr>
        <b/>
        <sz val="8"/>
        <color rgb="FF000000"/>
        <rFont val="Arial"/>
        <family val="2"/>
      </rPr>
      <t>Footnotes:</t>
    </r>
  </si>
  <si>
    <r>
      <rPr>
        <sz val="8"/>
        <color rgb="FF000000"/>
        <rFont val="Arial"/>
        <family val="2"/>
      </rPr>
      <t xml:space="preserve">The segment financial results and metrics above are adjusted to exclude the effects of non-operational items, as the Company's chief operating decision maker excludes these items in assessing business unit performance. </t>
    </r>
  </si>
  <si>
    <r>
      <rPr>
        <sz val="8"/>
        <color rgb="FF000000"/>
        <rFont val="Arial"/>
        <family val="2"/>
      </rPr>
      <t xml:space="preserve">Intersegment transactions have not been eliminated. </t>
    </r>
  </si>
  <si>
    <r>
      <rPr>
        <sz val="16"/>
        <color rgb="FF000000"/>
        <rFont val="Arial"/>
        <family val="2"/>
      </rPr>
      <t>Wireless - Selected Operating Statistics</t>
    </r>
  </si>
  <si>
    <r>
      <rPr>
        <b/>
        <sz val="9"/>
        <color rgb="FF000000"/>
        <rFont val="Arial"/>
        <family val="2"/>
      </rPr>
      <t>Connections ('000)</t>
    </r>
  </si>
  <si>
    <r>
      <rPr>
        <sz val="9"/>
        <color rgb="FF000000"/>
        <rFont val="Arial"/>
        <family val="2"/>
      </rPr>
      <t>Retail postpaid</t>
    </r>
  </si>
  <si>
    <r>
      <rPr>
        <sz val="9"/>
        <color rgb="FF000000"/>
        <rFont val="Arial"/>
        <family val="2"/>
      </rPr>
      <t xml:space="preserve">Retail prepaid </t>
    </r>
  </si>
  <si>
    <r>
      <rPr>
        <sz val="9"/>
        <color rgb="FF000000"/>
        <rFont val="Arial"/>
        <family val="2"/>
      </rPr>
      <t xml:space="preserve">Retail </t>
    </r>
  </si>
  <si>
    <r>
      <rPr>
        <b/>
        <sz val="9"/>
        <color rgb="FF000000"/>
        <rFont val="Arial"/>
        <family val="2"/>
      </rPr>
      <t xml:space="preserve">Net Add Detail ('000) </t>
    </r>
    <r>
      <rPr>
        <b/>
        <vertAlign val="superscript"/>
        <sz val="9"/>
        <color rgb="FF000000"/>
        <rFont val="Arial"/>
        <family val="2"/>
      </rPr>
      <t>(1)</t>
    </r>
  </si>
  <si>
    <r>
      <rPr>
        <b/>
        <sz val="9"/>
        <color rgb="FF000000"/>
        <rFont val="Arial"/>
        <family val="2"/>
      </rPr>
      <t>Account Statistics</t>
    </r>
  </si>
  <si>
    <r>
      <rPr>
        <sz val="9"/>
        <color rgb="FF000000"/>
        <rFont val="Arial"/>
        <family val="2"/>
      </rPr>
      <t>Retail postpaid accounts ('000)</t>
    </r>
  </si>
  <si>
    <r>
      <rPr>
        <sz val="9"/>
        <color rgb="FF000000"/>
        <rFont val="Arial"/>
        <family val="2"/>
      </rPr>
      <t>Retail postpaid connections per account</t>
    </r>
  </si>
  <si>
    <r>
      <rPr>
        <b/>
        <sz val="9"/>
        <color rgb="FF000000"/>
        <rFont val="Arial"/>
        <family val="2"/>
      </rPr>
      <t xml:space="preserve">Churn Detail </t>
    </r>
  </si>
  <si>
    <r>
      <rPr>
        <sz val="9"/>
        <color rgb="FF000000"/>
        <rFont val="Arial"/>
        <family val="2"/>
      </rPr>
      <t xml:space="preserve">Retail postpaid </t>
    </r>
  </si>
  <si>
    <r>
      <rPr>
        <b/>
        <sz val="9"/>
        <color rgb="FF000000"/>
        <rFont val="Arial"/>
        <family val="2"/>
      </rPr>
      <t>Retail Postpaid Connection Statistics</t>
    </r>
  </si>
  <si>
    <r>
      <rPr>
        <sz val="9"/>
        <color rgb="FF000000"/>
        <rFont val="Arial"/>
        <family val="2"/>
      </rPr>
      <t>Total Smartphone postpaid % of phones activated</t>
    </r>
  </si>
  <si>
    <r>
      <rPr>
        <sz val="9"/>
        <color rgb="FF000000"/>
        <rFont val="Arial"/>
        <family val="2"/>
      </rPr>
      <t>Total Smartphone postpaid phone base</t>
    </r>
  </si>
  <si>
    <r>
      <rPr>
        <sz val="9"/>
        <color rgb="FF000000"/>
        <rFont val="Arial"/>
        <family val="2"/>
      </rPr>
      <t>Total Internet postpaid base</t>
    </r>
  </si>
  <si>
    <r>
      <rPr>
        <sz val="9"/>
        <color rgb="FF000000"/>
        <rFont val="Arial"/>
        <family val="2"/>
      </rPr>
      <t>4G LTE devices as % of retail postpaid connections</t>
    </r>
  </si>
  <si>
    <r>
      <rPr>
        <b/>
        <sz val="9"/>
        <color rgb="FF000000"/>
        <rFont val="Arial"/>
        <family val="2"/>
      </rPr>
      <t>Other Operating Statistics</t>
    </r>
  </si>
  <si>
    <r>
      <rPr>
        <sz val="9"/>
        <color rgb="FF000000"/>
        <rFont val="Arial"/>
        <family val="2"/>
      </rPr>
      <t>Capital expenditures ($M)</t>
    </r>
  </si>
  <si>
    <r>
      <rPr>
        <sz val="8"/>
        <color rgb="FF000000"/>
        <rFont val="Arial"/>
        <family val="2"/>
      </rPr>
      <t xml:space="preserve">The segment financial results and metrics above are adjusted to exclude the effects of non-operational items, as the Company's chief operating decision maker excludes these items in assessing business unit performance.  </t>
    </r>
  </si>
  <si>
    <r>
      <rPr>
        <sz val="8"/>
        <color rgb="FF000000"/>
        <rFont val="Arial"/>
        <family val="2"/>
      </rPr>
      <t xml:space="preserve">Intersegment transactions have not been eliminated.  </t>
    </r>
  </si>
  <si>
    <r>
      <rPr>
        <sz val="9"/>
        <color rgb="FF000000"/>
        <rFont val="Arial"/>
        <family val="2"/>
      </rPr>
      <t xml:space="preserve">Consumer retail </t>
    </r>
  </si>
  <si>
    <r>
      <rPr>
        <sz val="9"/>
        <color rgb="FF000000"/>
        <rFont val="Arial"/>
        <family val="2"/>
      </rPr>
      <t>Small business</t>
    </r>
  </si>
  <si>
    <r>
      <rPr>
        <sz val="9"/>
        <color rgb="FF000000"/>
        <rFont val="Arial"/>
        <family val="2"/>
      </rPr>
      <t>Mass Markets</t>
    </r>
  </si>
  <si>
    <r>
      <rPr>
        <sz val="9"/>
        <color rgb="FF000000"/>
        <rFont val="Arial"/>
        <family val="2"/>
      </rPr>
      <t>Global Enterprise</t>
    </r>
  </si>
  <si>
    <r>
      <rPr>
        <sz val="9"/>
        <color rgb="FF000000"/>
        <rFont val="Arial"/>
        <family val="2"/>
      </rPr>
      <t>Global Wholesale</t>
    </r>
  </si>
  <si>
    <r>
      <rPr>
        <sz val="9"/>
        <color rgb="FF000000"/>
        <rFont val="Arial"/>
        <family val="2"/>
      </rPr>
      <t>Fios Video Subscribers</t>
    </r>
  </si>
  <si>
    <r>
      <rPr>
        <sz val="9"/>
        <color rgb="FF000000"/>
        <rFont val="Arial"/>
        <family val="2"/>
      </rPr>
      <t>Fios Internet Subscribers</t>
    </r>
  </si>
  <si>
    <r>
      <rPr>
        <sz val="9"/>
        <color rgb="FF000000"/>
        <rFont val="Arial"/>
        <family val="2"/>
      </rPr>
      <t xml:space="preserve">Fios Digital Voice residence connections </t>
    </r>
  </si>
  <si>
    <r>
      <rPr>
        <sz val="9"/>
        <color rgb="FF000000"/>
        <rFont val="Arial"/>
        <family val="2"/>
      </rPr>
      <t>Fios Digital connections</t>
    </r>
  </si>
  <si>
    <r>
      <rPr>
        <sz val="9"/>
        <color rgb="FF000000"/>
        <rFont val="Arial"/>
        <family val="2"/>
      </rPr>
      <t>HSI</t>
    </r>
  </si>
  <si>
    <r>
      <rPr>
        <sz val="9"/>
        <color rgb="FF000000"/>
        <rFont val="Arial"/>
        <family val="2"/>
      </rPr>
      <t>Total Broadband connections</t>
    </r>
  </si>
  <si>
    <r>
      <rPr>
        <sz val="9"/>
        <color rgb="FF000000"/>
        <rFont val="Arial"/>
        <family val="2"/>
      </rPr>
      <t>Primary residence connections</t>
    </r>
  </si>
  <si>
    <r>
      <rPr>
        <sz val="9"/>
        <color rgb="FF000000"/>
        <rFont val="Arial"/>
        <family val="2"/>
      </rPr>
      <t>Total retail residence voice connections</t>
    </r>
  </si>
  <si>
    <r>
      <rPr>
        <sz val="9"/>
        <color rgb="FF000000"/>
        <rFont val="Arial"/>
        <family val="2"/>
      </rPr>
      <t>Total voice connections</t>
    </r>
  </si>
  <si>
    <r>
      <rPr>
        <b/>
        <sz val="9"/>
        <color rgb="FF000000"/>
        <rFont val="Arial"/>
        <family val="2"/>
      </rPr>
      <t>Net Add Detail ('000)</t>
    </r>
  </si>
  <si>
    <r>
      <rPr>
        <b/>
        <sz val="9"/>
        <color rgb="FF000000"/>
        <rFont val="Arial"/>
        <family val="2"/>
      </rPr>
      <t>Revenue Statistics</t>
    </r>
  </si>
  <si>
    <r>
      <rPr>
        <sz val="9"/>
        <color rgb="FF000000"/>
        <rFont val="Arial"/>
        <family val="2"/>
      </rPr>
      <t>Fios revenues ($M)</t>
    </r>
  </si>
  <si>
    <r>
      <rPr>
        <sz val="9"/>
        <color rgb="FF000000"/>
        <rFont val="Arial"/>
        <family val="2"/>
      </rPr>
      <t>Fios Video Open for Sale (K)</t>
    </r>
  </si>
  <si>
    <r>
      <rPr>
        <sz val="9"/>
        <color rgb="FF000000"/>
        <rFont val="Arial"/>
        <family val="2"/>
      </rPr>
      <t>Fios Video penetration</t>
    </r>
  </si>
  <si>
    <r>
      <rPr>
        <sz val="9"/>
        <color rgb="FF000000"/>
        <rFont val="Arial"/>
        <family val="2"/>
      </rPr>
      <t>Fios Internet Open for Sale (K)</t>
    </r>
  </si>
  <si>
    <r>
      <rPr>
        <sz val="9"/>
        <color rgb="FF000000"/>
        <rFont val="Arial"/>
        <family val="2"/>
      </rPr>
      <t>Fios Internet penetration</t>
    </r>
  </si>
  <si>
    <r>
      <rPr>
        <b/>
        <sz val="9"/>
        <color rgb="FF000000"/>
        <rFont val="Arial"/>
        <family val="2"/>
      </rPr>
      <t>Footnotes:</t>
    </r>
  </si>
  <si>
    <t>Equity in earnings (losses) of unconsolidated
 businesses</t>
  </si>
  <si>
    <t xml:space="preserve">Income (Loss) Before (Provision) Benefit for
 Income Taxes </t>
  </si>
  <si>
    <t>Net income attributable to noncontrolling 
 interests</t>
  </si>
  <si>
    <t>Weighted average number of common shares 
 (in millions)</t>
  </si>
  <si>
    <t>Weighted average number of common shares-
  assuming dilution (in millions)</t>
  </si>
  <si>
    <t>Depreciation and amortization</t>
  </si>
  <si>
    <t>Non-current liabilities related to assets held
 for sale</t>
  </si>
  <si>
    <t>Deferred compensation - employee stock 
 ownership plans and other</t>
  </si>
  <si>
    <t>Common shares outstanding end of period 
 (M)</t>
  </si>
  <si>
    <t>Primary residence switched access  
 connections</t>
  </si>
  <si>
    <t>Primary residence switched access
 connections</t>
  </si>
  <si>
    <t>Adjustments to reconcile net income to net cash
 provided by operating activities:</t>
  </si>
  <si>
    <t>Equity in (earnings) losses of unconsolidated
 businesses, net of dividends received</t>
  </si>
  <si>
    <t>Changes in current assets and liabilities, net 
 of effects from acquisition/disposition of 
 businesses</t>
  </si>
  <si>
    <t>Capital expenditures (including capitalized
 software)</t>
  </si>
  <si>
    <t>Acquisitions of investments and businesses, net
 of cash acquired</t>
  </si>
  <si>
    <t>Repayments of long-term borrowings and capital
 lease obligations</t>
  </si>
  <si>
    <t>Increase (decrease) in short-term obligations, 
 excluding current maturities</t>
  </si>
  <si>
    <t>Net cash provided by (used in) financing
 activities</t>
  </si>
  <si>
    <t>Increase (decrease) in cash and cash
 equivalents</t>
  </si>
  <si>
    <t>Equity in (earnings) losses of unconsolidated businesses, net of dividends
 received</t>
  </si>
  <si>
    <t>Changes in current assets and liabilities, net of effects from 
 acquisition/disposition of businesses</t>
  </si>
  <si>
    <t>Verizon Communications Inc.</t>
    <phoneticPr fontId="0" type="noConversion"/>
  </si>
  <si>
    <t>Definitions – Non-GAAP Measures</t>
  </si>
  <si>
    <t>Non-GAAP Measures</t>
  </si>
  <si>
    <t>Verizon's financial information was prepared in conformity with generally accepted accounting principles (GAAP) as well as on a non-GAAP basis. It is management's intent to provide non-GAAP financial information to enhance the understanding of Verizon's GAAP financial information and it should be considered by the reader in addition to, but not instead of, the financial statements prepared in accordance with GAAP. Each non-GAAP financial measure is presented along with the corresponding GAAP measure so as not to imply that more emphasis should be placed on the non-GAAP measure. The non-GAAP financial information presented may be determined or calculated differently by other companies.</t>
  </si>
  <si>
    <t>Consolidated Operating Revenues Excluding AOL</t>
  </si>
  <si>
    <t>Verizon consolidated operating revenues excluding AOL is a non-GAAP financial measure that management believes is useful to investors and other users of our financial information in evaluating our operating results and understanding operating trends. Consolidated operating revenues  excluding AOL exclude the operating revenues associated with AOL Inc., which was acquired by Verizon on June 23, 2015.</t>
  </si>
  <si>
    <t xml:space="preserve">EBITDA and EBITDA Margin </t>
  </si>
  <si>
    <t xml:space="preserve">Verizon consolidated earnings before interest, taxes, depreciation and amortization (Consolidated EBITDA), consolidated EBITDA margin, Wireless Segment EBITDA (Wireless EBITDA), Wireless Segment EBITDA margin (Wireless EBITDA margin), Wireline Segment EBITDA (Wireline EBITDA) and Wireline Segment EBITDA margin (Wireline EBITDA margin) are non-GAAP financial measures and management believes these measures are useful to investors and other users of our financial information in evaluating operating profitability on a more variable cost basis as they exclude depreciation and amortization expense related primarily to capital expenditures and acquisitions that occurred in prior years, as well as in evaluating operating performance in relation to Verizon’s competitors. </t>
  </si>
  <si>
    <t xml:space="preserve">Verizon consolidated adjusted EBITDA (Consolidated Adjusted EBITDA) is a non-GAAP financial measure and does not purport to be an alternative to GAAP as a measure of operating performance. Management believes this measure provides relevant and useful information to investors and other users of our financial information in evaluating the effectiveness of our operations and underlying business trends in a manner that is consistent with management’s evaluation of business performance. </t>
  </si>
  <si>
    <t xml:space="preserve">Consolidated EBITDA is calculated by adding back interest, taxes, depreciation and amortization expense, equity in losses of unconsolidated businesses and other (income) and expense, net to net income. Consolidated EBITDA margin is calculated by dividing Consolidated EBITDA by consolidated operating revenues. </t>
  </si>
  <si>
    <t xml:space="preserve">Consolidated Adjusted EBITDA is calculated by excluding the effect of non-operational items and the impact of divested operations from the calculation of Consolidated EBITDA. </t>
  </si>
  <si>
    <t xml:space="preserve">Wireless EBITDA is calculated by adding back depreciation and amortization expense to Wireless Segment operating income. Wireless EBITDA margin is calculated by dividing Wireless EBITDA by Wireless total operating revenues.  Wireline EBITDA is calculated by adding back depreciation and amortization expense to Wireline operating income, and Wireline EBITDA margin is calculated by dividing Wireline EBITDA by Wireline total operating revenues. </t>
  </si>
  <si>
    <t>Free Cash Flow</t>
  </si>
  <si>
    <t>Free cash flow is a non-GAAP financial measure that management believes is useful to investors and other users of our financial information in evaluating cash available to pay debt and dividends. Free cash flow is calculated by subtracting capital expenditures from net cash provided by operating activities.</t>
  </si>
  <si>
    <t>Net Debt and the Net Debt to Consolidated Adjusted EBITDA Ratio</t>
  </si>
  <si>
    <t xml:space="preserve">Net Debt and Net Debt to Consolidated Adjusted EBITDA Ratio are non-GAAP financial measures that management believes are useful to investors and other users of our financial information in evaluating Verizon’s leverage. Net Debt is calculated by subtracting cash and cash equivalents from the sum of debt maturing within one year and long-term debt. For purposes of the Net Debt to Consolidated Adjusted EBITDA Ratio, Consolidated Adjusted EBITDA is calculated for the last twelve months. Management believes this presentation assists investors and other users of our financial information in understanding trends that may be indicative of future operating results given the non-operational nature of the items excluded from the calculation. </t>
  </si>
  <si>
    <t>Adjusted Earnings per Common Share (Adjusted EPS)</t>
  </si>
  <si>
    <t>Adjusted Earnings per Common Share (Adjusted EPS)  is a non-GAAP financial measure that management believes is useful to investors and other users of our financial information in evaluating our operating results and understanding our operating trends. Adjusted EPS is calculated by excluding the effect of non-operational items from the calculation of reported EPS. 
Consolidated Adjusted EBITDA and Adjusted EPS include pension expenses calculated based on the prior year-end discount rate and expected return on plan assets used during the first three quarters of the year, as opposed to the actual discount rate and return on plan assets, which are not available until December 31 or upon a remeasurement event. Management believes that excluding actuarial gains or losses as a result of a remeasurement provides investors and other users of our financial information with more meaningful sequential and year-over-year quarterly comparisons and is consistent with management’s evaluation of business performance.</t>
  </si>
  <si>
    <t>Consolidated Non-GAAP Reconciliations</t>
  </si>
  <si>
    <t>(dollars in millions)</t>
    <phoneticPr fontId="0" type="noConversion"/>
  </si>
  <si>
    <t xml:space="preserve"> 3 Months</t>
  </si>
  <si>
    <t xml:space="preserve"> 12 Months</t>
  </si>
  <si>
    <t>Ended</t>
  </si>
  <si>
    <t>Unaudited</t>
  </si>
  <si>
    <t>Consolidated Operating Revenues</t>
  </si>
  <si>
    <t>Less: AOL operating revenues</t>
  </si>
  <si>
    <t>3 Months</t>
  </si>
  <si>
    <t>Consolidated EBITDA , EBITDA Margin</t>
  </si>
  <si>
    <t xml:space="preserve">   and Adjusted EBITDA</t>
  </si>
  <si>
    <t>Verizon Consolidated EBITDA</t>
  </si>
  <si>
    <t>Consolidated net income (loss)</t>
  </si>
  <si>
    <t>Add/Subtract non-operating items:</t>
  </si>
  <si>
    <t>Provision (Benefit) for income taxes</t>
  </si>
  <si>
    <t>Interest expense</t>
  </si>
  <si>
    <t>Other (income) and expense, net</t>
  </si>
  <si>
    <t>Equity in losses of unconsolidated
    businesses</t>
  </si>
  <si>
    <t>Operating Income (Loss)</t>
  </si>
  <si>
    <t>Add: Depreciation and amortization 
    expense</t>
  </si>
  <si>
    <t>Consolidated  EBITDA</t>
  </si>
  <si>
    <t>Add/Subtract non-operational items (before tax):</t>
  </si>
  <si>
    <t>Gain on spectrum license transactions</t>
  </si>
  <si>
    <t>Other non-operational costs</t>
  </si>
  <si>
    <t>Consolidated Operating Income Margin</t>
  </si>
  <si>
    <t xml:space="preserve">Consolidated EBITDA Margin </t>
  </si>
  <si>
    <t>Net Debt and Net Debt to Consolidated</t>
  </si>
  <si>
    <t xml:space="preserve">  Adjusted EBITDA Ratio</t>
  </si>
  <si>
    <t>Net Debt</t>
  </si>
  <si>
    <t>Debt maturing within one year</t>
  </si>
  <si>
    <t>Long-term debt</t>
  </si>
  <si>
    <t>Total Debt</t>
  </si>
  <si>
    <t>Less: Cash and cash equivalents</t>
  </si>
  <si>
    <t>2.5x</t>
  </si>
  <si>
    <t>2.7x</t>
  </si>
  <si>
    <t>2.6x</t>
  </si>
  <si>
    <t>2.4x</t>
  </si>
  <si>
    <t>Severance, pension &amp; 
  benefit charges (credits)</t>
  </si>
  <si>
    <t>Earnings Per Share Non-GAAP Reconciliations</t>
  </si>
  <si>
    <t xml:space="preserve"> 3 Months </t>
  </si>
  <si>
    <t xml:space="preserve"> Ended </t>
  </si>
  <si>
    <t>Adjusted Earnings Per Common Share (Adjusted EPS)</t>
  </si>
  <si>
    <t>EPS</t>
  </si>
  <si>
    <t xml:space="preserve">  Severance, Pension, and Benefit Charges (Credits)</t>
  </si>
  <si>
    <t xml:space="preserve">  Gain on spectrum license transaction</t>
  </si>
  <si>
    <t>Adjusted EPS</t>
  </si>
  <si>
    <t>Note:  EPS may not add due to rounding.</t>
  </si>
  <si>
    <t>Free Cash Flow Non-GAAP Reconciliations</t>
  </si>
  <si>
    <t>Unaudited</t>
    <phoneticPr fontId="0" type="noConversion"/>
  </si>
  <si>
    <t>Net cash provided by operating activities</t>
  </si>
  <si>
    <t>Less: Capital expenditures</t>
  </si>
  <si>
    <t>Wireless Non-GAAP Reconciliations</t>
  </si>
  <si>
    <t>(dollars in millions)</t>
  </si>
  <si>
    <t>Wireless Segment EBITDA</t>
  </si>
  <si>
    <t>Operating Income</t>
  </si>
  <si>
    <t>Add: Depreciation 
    and amortization expense</t>
  </si>
  <si>
    <t>Wireless total operating revenues</t>
  </si>
  <si>
    <t>Wireless Operating Income Margin</t>
  </si>
  <si>
    <t>Wireless Segment EBITDA Margin</t>
  </si>
  <si>
    <t>Wireline Segment EBITDA and</t>
  </si>
  <si>
    <t xml:space="preserve">  EBITDA Margin</t>
  </si>
  <si>
    <t>Add: Depreciation
    and amortization expense</t>
  </si>
  <si>
    <t>Wireline Segment EBITDA</t>
  </si>
  <si>
    <t>Wireline total operating revenues</t>
  </si>
  <si>
    <t xml:space="preserve">Wireline Segment EBITDA Margin </t>
  </si>
  <si>
    <t>Cost of services</t>
  </si>
  <si>
    <t>Selling, general &amp; administrative expense</t>
  </si>
  <si>
    <t>The segment financial results and metrics above are adjusted to exclude the effects of non-operational items, as the Company's chief operating decision maker excludes these items in assessing business unit performance.</t>
  </si>
  <si>
    <t>Operating Income (Loss) Margin</t>
  </si>
  <si>
    <t>Wireline Operating Income (Loss) Margin</t>
  </si>
  <si>
    <r>
      <rPr>
        <b/>
        <sz val="9"/>
        <color rgb="FF000000"/>
        <rFont val="Arial"/>
        <family val="2"/>
      </rPr>
      <t xml:space="preserve">Impact of Divested Operations </t>
    </r>
    <r>
      <rPr>
        <b/>
        <vertAlign val="superscript"/>
        <sz val="9"/>
        <color rgb="FF000000"/>
        <rFont val="Arial"/>
        <family val="2"/>
      </rPr>
      <t>(1)</t>
    </r>
  </si>
  <si>
    <r>
      <rPr>
        <sz val="9"/>
        <color rgb="FF000000"/>
        <rFont val="Arial"/>
        <family val="2"/>
      </rPr>
      <t>Net debt / Adjusted EBITDA</t>
    </r>
    <r>
      <rPr>
        <vertAlign val="superscript"/>
        <sz val="9"/>
        <color rgb="FF000000"/>
        <rFont val="Arial"/>
        <family val="2"/>
      </rPr>
      <t>(1)</t>
    </r>
  </si>
  <si>
    <r>
      <rPr>
        <sz val="16"/>
        <color rgb="FF000000"/>
        <rFont val="Arial"/>
        <family val="2"/>
      </rPr>
      <t>Wireline - Selected Financial Results</t>
    </r>
    <r>
      <rPr>
        <vertAlign val="superscript"/>
        <sz val="16"/>
        <color rgb="FF000000"/>
        <rFont val="Arial"/>
        <family val="2"/>
      </rPr>
      <t>(1)</t>
    </r>
  </si>
  <si>
    <r>
      <rPr>
        <sz val="16"/>
        <color rgb="FF000000"/>
        <rFont val="Arial"/>
        <family val="2"/>
      </rPr>
      <t xml:space="preserve">Wireline - Selected Operating Statistics </t>
    </r>
    <r>
      <rPr>
        <vertAlign val="superscript"/>
        <sz val="16"/>
        <color rgb="FF000000"/>
        <rFont val="Arial"/>
        <family val="2"/>
      </rPr>
      <t>(1)</t>
    </r>
  </si>
  <si>
    <r>
      <t>Impact of divested operations</t>
    </r>
    <r>
      <rPr>
        <vertAlign val="superscript"/>
        <sz val="9"/>
        <rFont val="Arial"/>
        <family val="2"/>
      </rPr>
      <t>(1)</t>
    </r>
  </si>
  <si>
    <r>
      <t>Consolidated Adjusted EBITDA</t>
    </r>
    <r>
      <rPr>
        <b/>
        <vertAlign val="superscript"/>
        <sz val="9"/>
        <rFont val="Arial"/>
        <family val="2"/>
      </rPr>
      <t>(1)</t>
    </r>
  </si>
  <si>
    <r>
      <t>Net Debt to Consolidated Adjusted EBITDA Ratio</t>
    </r>
    <r>
      <rPr>
        <b/>
        <vertAlign val="superscript"/>
        <sz val="9"/>
        <rFont val="Arial"/>
        <family val="2"/>
      </rPr>
      <t>(1)</t>
    </r>
  </si>
  <si>
    <r>
      <t>Wireline Non-GAAP Reconciliations</t>
    </r>
    <r>
      <rPr>
        <vertAlign val="superscript"/>
        <sz val="16"/>
        <rFont val="Arial"/>
        <family val="2"/>
      </rPr>
      <t>(1)</t>
    </r>
  </si>
  <si>
    <r>
      <rPr>
        <sz val="8"/>
        <color rgb="FF000000"/>
        <rFont val="Arial"/>
        <family val="2"/>
      </rPr>
      <t>(1)  Connection net additions exclude acquisitions and adjustments.</t>
    </r>
  </si>
  <si>
    <t>Verizon Communications Inc.</t>
    <phoneticPr fontId="0" type="noConversion"/>
  </si>
  <si>
    <r>
      <rPr>
        <sz val="9"/>
        <color rgb="FF000000"/>
        <rFont val="Arial"/>
        <family val="2"/>
      </rPr>
      <t>Retail postpaid ARPA</t>
    </r>
    <r>
      <rPr>
        <vertAlign val="superscript"/>
        <sz val="9"/>
        <color rgb="FF000000"/>
        <rFont val="Arial"/>
        <family val="2"/>
      </rPr>
      <t>(2)</t>
    </r>
  </si>
  <si>
    <r>
      <t>Retail postpaid I-ARPA</t>
    </r>
    <r>
      <rPr>
        <vertAlign val="superscript"/>
        <sz val="9"/>
        <color rgb="FF000000"/>
        <rFont val="Arial"/>
        <family val="2"/>
      </rPr>
      <t>(3)</t>
    </r>
  </si>
  <si>
    <t>The updated information is identified in this document in blue shading.</t>
  </si>
  <si>
    <r>
      <rPr>
        <sz val="9"/>
        <color rgb="FF000000"/>
        <rFont val="Arial"/>
        <family val="2"/>
      </rPr>
      <t>Wireline employees (K)</t>
    </r>
    <r>
      <rPr>
        <vertAlign val="superscript"/>
        <sz val="9"/>
        <color rgb="FF000000"/>
        <rFont val="Arial"/>
        <family val="2"/>
      </rPr>
      <t>(2)</t>
    </r>
  </si>
  <si>
    <t xml:space="preserve">Certain unaudited historical financial and operating information contained in this document has been updated to reflect the reclassification of results associated with the sale of our local exchange business and related landline activities in California, Florida and Texas (Divested Businesses) and other insignificant businesses consisting of our vehicle original equipment manufacturer (“OEM”) and Networkfleet businesses (collectively, the "Reclassified Results") from the Wireline segment operating results to Corporate and other. </t>
  </si>
  <si>
    <t>(1) Impact of Divested Operations has been updated for the impact of Divested Businesses.</t>
  </si>
  <si>
    <t>(1) Net debt/Adjusted EBITDA has been updated for the impact of Divested Businesses.</t>
  </si>
  <si>
    <t xml:space="preserve">(2)(3) Retail postpaid ARPA (average service revenue per account from retail postpaid accounts) and Retail postpaid I-ARPA (average service revenue per account from retail postpaid accounts plus recurring device installment billings). </t>
  </si>
  <si>
    <t xml:space="preserve">(1) Wireline -Selected Financial Results have been updated for the impact of the Reclassified Results.  </t>
  </si>
  <si>
    <t>(1) Wireline -Selected Operating Statistics have been updated for the impact of Divested Businesses.</t>
  </si>
  <si>
    <t>(2) Wireline employees have been updated for the impact of Reclassified Results.</t>
  </si>
  <si>
    <t xml:space="preserve">(1) Consolidated Adjusted EBITDA and Net Debt to Consolidated Adjusted EBITDA Ratio have been updated for the impact of Divested Businesses.  </t>
  </si>
  <si>
    <t xml:space="preserve">(1) Wireline Non-GAAP Reconciliations have been updated for the impact of the Reclassified Results.   </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</si>
</sst>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_);\(0\)"/>
    <numFmt numFmtId="166" formatCode="_(&quot;$&quot;* #.00_);_(&quot;$&quot;* \(#.00\);_(&quot;$&quot;* &quot;-&quot;??_);_(@_)"/>
    <numFmt numFmtId="167" formatCode="_(* #,##0.0_);_(* \(#,##0.0\);_(* &quot;-&quot;??_);_(@_)"/>
    <numFmt numFmtId="168" formatCode="\(#\)"/>
    <numFmt numFmtId="169" formatCode="_(&quot;$&quot;* #,##0_);_(&quot;$&quot;* \(#,##0\);_(&quot;$&quot;* &quot;-&quot;??_);_(@_)"/>
    <numFmt numFmtId="170" formatCode="m/d/yy;@"/>
    <numFmt numFmtId="171" formatCode="0.0\x"/>
    <numFmt numFmtId="172" formatCode="_(&quot;$&quot;* #.000_);_(&quot;$&quot;* \(#.000\);_(&quot;$&quot;* &quot;-&quot;??_);_(@_)"/>
    <numFmt numFmtId="173" formatCode="_(* #,##0.0_);_(* \(#,##0.0\);_(* &quot;-&quot;_);_(@_)"/>
    <numFmt numFmtId="174" formatCode="_(* #,##0_);_(* \(#,##0\);_(* &quot;-&quot;??_);_(@_)"/>
    <numFmt numFmtId="175" formatCode="0.0%"/>
    <numFmt numFmtId="176" formatCode="#,##0.0_);\(#,##0.0\)"/>
    <numFmt numFmtId="177" formatCode="_(&quot;$&quot;* #,##0_);_(&quot;$&quot;* \(#,##0\);_(* &quot;-&quot;_);_(@_)"/>
    <numFmt numFmtId="178" formatCode="_(&quot;$&quot;* #,##0.00_);_(&quot;$&quot;* \(#,##0.00\);_(* &quot;-&quot;_);_(@_)"/>
    <numFmt numFmtId="179" formatCode="_(&quot;$&quot;* #,##0.00_);_(&quot;$&quot;* \(#,##0.00\);_(&quot;$&quot;* &quot;-&quot;_);_(@_)"/>
    <numFmt numFmtId="180" formatCode="_(* #,##0.00_);_(* \(#,##0.00\);_(* &quot;-&quot;_);_(@_)"/>
    <numFmt numFmtId="181" formatCode="0.0%;\(0.0\)%;\-"/>
    <numFmt numFmtId="182" formatCode="0.00%;\(0.00\)%;\-"/>
  </numFmts>
  <fonts count="71" x14ac:knownFonts="1">
    <font>
      <sz val="10"/>
      <name val="Arial"/>
      <family val="2"/>
    </font>
    <font>
      <sz val="11"/>
      <color theme="1"/>
      <name val="Calibri"/>
      <family val="2"/>
      <scheme val="minor"/>
    </font>
    <font>
      <sz val="9"/>
      <name val="Arial"/>
      <family val="2"/>
    </font>
    <font>
      <b/>
      <sz val="10"/>
      <color rgb="FFFF0000"/>
      <name val="Arial"/>
      <family val="2"/>
    </font>
    <font>
      <sz val="16"/>
      <name val="Arial"/>
      <family val="2"/>
    </font>
    <font>
      <sz val="9"/>
      <color theme="1"/>
      <name val="Times New Roman"/>
      <family val="2"/>
    </font>
    <font>
      <b/>
      <sz val="9"/>
      <color rgb="FFFF0000"/>
      <name val="Arial"/>
      <family val="2"/>
    </font>
    <font>
      <sz val="8"/>
      <name val="Arial"/>
      <family val="2"/>
    </font>
    <font>
      <b/>
      <sz val="9"/>
      <name val="Arial"/>
      <family val="2"/>
    </font>
    <font>
      <b/>
      <sz val="18"/>
      <color theme="3"/>
      <name val="Cambria"/>
      <family val="2"/>
      <scheme val="major"/>
    </font>
    <font>
      <b/>
      <sz val="8"/>
      <name val="Arial"/>
      <family val="2"/>
    </font>
    <font>
      <sz val="10"/>
      <color rgb="FFFF0000"/>
      <name val="Arial"/>
      <family val="2"/>
    </font>
    <font>
      <sz val="9"/>
      <color rgb="FFFF0000"/>
      <name val="Arial"/>
      <family val="2"/>
    </font>
    <font>
      <i/>
      <sz val="9"/>
      <name val="Arial"/>
      <family val="2"/>
    </font>
    <font>
      <b/>
      <i/>
      <sz val="9"/>
      <name val="Arial"/>
      <family val="2"/>
    </font>
    <font>
      <sz val="8"/>
      <color rgb="FF000000"/>
      <name val="Arial"/>
      <family val="2"/>
    </font>
    <font>
      <vertAlign val="superscript"/>
      <sz val="9"/>
      <name val="Arial"/>
      <family val="2"/>
    </font>
    <font>
      <sz val="16"/>
      <color rgb="FF000000"/>
      <name val="Arial"/>
      <family val="2"/>
    </font>
    <font>
      <b/>
      <sz val="16"/>
      <color rgb="FF000000"/>
      <name val="Arial"/>
      <family val="2"/>
    </font>
    <font>
      <sz val="9"/>
      <color rgb="FF000000"/>
      <name val="Arial"/>
      <family val="2"/>
    </font>
    <font>
      <sz val="11"/>
      <color rgb="FF000000"/>
      <name val="Calibri"/>
      <family val="2"/>
    </font>
    <font>
      <sz val="7"/>
      <color rgb="FF000000"/>
      <name val="Arial"/>
      <family val="2"/>
    </font>
    <font>
      <b/>
      <sz val="16"/>
      <name val="Arial"/>
      <family val="2"/>
    </font>
    <font>
      <sz val="10"/>
      <color rgb="FF000000"/>
      <name val="Arial"/>
      <family val="2"/>
    </font>
    <font>
      <b/>
      <sz val="8"/>
      <color rgb="FF000000"/>
      <name val="Arial"/>
      <family val="2"/>
    </font>
    <font>
      <b/>
      <sz val="9"/>
      <color rgb="FF000000"/>
      <name val="Arial"/>
      <family val="2"/>
    </font>
    <font>
      <sz val="9"/>
      <color rgb="FF000000"/>
      <name val="Times New Roman"/>
      <family val="1"/>
    </font>
    <font>
      <b/>
      <sz val="9"/>
      <color rgb="FF000000"/>
      <name val="Times New Roman"/>
      <family val="1"/>
    </font>
    <font>
      <sz val="7"/>
      <name val="Arial"/>
      <family val="2"/>
    </font>
    <font>
      <sz val="9"/>
      <color rgb="FF0000FF"/>
      <name val="Arial"/>
      <family val="2"/>
    </font>
    <font>
      <i/>
      <sz val="9"/>
      <color rgb="FF000000"/>
      <name val="Arial"/>
      <family val="2"/>
    </font>
    <font>
      <b/>
      <vertAlign val="superscript"/>
      <sz val="9"/>
      <color rgb="FF000000"/>
      <name val="Arial"/>
      <family val="2"/>
    </font>
    <font>
      <sz val="10"/>
      <name val="Arial"/>
      <family val="2"/>
    </font>
    <font>
      <sz val="11"/>
      <color indexed="8"/>
      <name val="Calibri"/>
      <family val="2"/>
    </font>
    <font>
      <sz val="11"/>
      <color indexed="9"/>
      <name val="Calibri"/>
      <family val="2"/>
    </font>
    <font>
      <sz val="11"/>
      <color rgb="FF9C0006"/>
      <name val="Calibri"/>
      <family val="2"/>
    </font>
    <font>
      <b/>
      <sz val="11"/>
      <color rgb="FFFA7D00"/>
      <name val="Calibri"/>
      <family val="2"/>
    </font>
    <font>
      <b/>
      <sz val="11"/>
      <color indexed="9"/>
      <name val="Calibri"/>
      <family val="2"/>
    </font>
    <font>
      <sz val="10"/>
      <name val="Tahoma"/>
      <family val="2"/>
    </font>
    <font>
      <i/>
      <sz val="11"/>
      <color rgb="FF7F7F7F"/>
      <name val="Calibri"/>
      <family val="2"/>
    </font>
    <font>
      <sz val="10"/>
      <name val="Tms Rmn"/>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sz val="10"/>
      <name val="MS Sans Serif"/>
      <family val="2"/>
    </font>
    <font>
      <sz val="10"/>
      <color indexed="10"/>
      <name val="Arial"/>
      <family val="2"/>
    </font>
    <font>
      <sz val="9"/>
      <color indexed="10"/>
      <name val="Arial"/>
      <family val="2"/>
    </font>
    <font>
      <sz val="12"/>
      <name val="Arial"/>
      <family val="2"/>
    </font>
    <font>
      <sz val="14"/>
      <name val="Arial"/>
      <family val="2"/>
    </font>
    <font>
      <b/>
      <sz val="18"/>
      <color theme="3"/>
      <name val="Cambria"/>
      <family val="2"/>
    </font>
    <font>
      <b/>
      <sz val="11"/>
      <color indexed="8"/>
      <name val="Calibri"/>
      <family val="2"/>
    </font>
    <font>
      <sz val="11"/>
      <color indexed="10"/>
      <name val="Calibri"/>
      <family val="2"/>
    </font>
    <font>
      <b/>
      <sz val="9"/>
      <color indexed="10"/>
      <name val="Arial"/>
      <family val="2"/>
    </font>
    <font>
      <b/>
      <sz val="8.5"/>
      <name val="Arial"/>
      <family val="2"/>
    </font>
    <font>
      <sz val="8.5"/>
      <name val="Arial"/>
      <family val="2"/>
    </font>
    <font>
      <sz val="7.5"/>
      <name val="Arial"/>
      <family val="2"/>
    </font>
    <font>
      <sz val="6.5"/>
      <name val="Arial"/>
      <family val="2"/>
    </font>
    <font>
      <b/>
      <sz val="7.5"/>
      <name val="Arial"/>
      <family val="2"/>
    </font>
    <font>
      <sz val="11"/>
      <name val="Arial"/>
      <family val="2"/>
    </font>
    <font>
      <b/>
      <sz val="6.5"/>
      <name val="Arial"/>
      <family val="2"/>
    </font>
    <font>
      <b/>
      <sz val="9"/>
      <color rgb="FF0000FF"/>
      <name val="Arial"/>
      <family val="2"/>
    </font>
    <font>
      <vertAlign val="superscript"/>
      <sz val="9"/>
      <color rgb="FF000000"/>
      <name val="Arial"/>
      <family val="2"/>
    </font>
    <font>
      <vertAlign val="superscript"/>
      <sz val="8"/>
      <name val="Arial"/>
      <family val="2"/>
    </font>
    <font>
      <vertAlign val="superscript"/>
      <sz val="16"/>
      <color rgb="FF000000"/>
      <name val="Arial"/>
      <family val="2"/>
    </font>
    <font>
      <b/>
      <vertAlign val="superscript"/>
      <sz val="9"/>
      <name val="Arial"/>
      <family val="2"/>
    </font>
    <font>
      <vertAlign val="superscript"/>
      <sz val="16"/>
      <name val="Arial"/>
      <family val="2"/>
    </font>
  </fonts>
  <fills count="38">
    <fill>
      <patternFill patternType="none"/>
    </fill>
    <fill>
      <patternFill patternType="gray125"/>
    </fill>
    <fill>
      <patternFill patternType="solid">
        <fgColor rgb="FFC0C0C0"/>
        <bgColor indexed="64"/>
      </patternFill>
    </fill>
    <fill>
      <patternFill patternType="solid">
        <fgColor theme="0"/>
        <bgColor indexed="64"/>
      </patternFill>
    </fill>
    <fill>
      <patternFill patternType="solid">
        <fgColor rgb="FFFFFFFF"/>
        <bgColor indexed="64"/>
      </patternFill>
    </fill>
    <fill>
      <patternFill patternType="solid">
        <fgColor theme="9" tint="0.39997558519241921"/>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solid">
        <fgColor indexed="22"/>
        <bgColor indexed="64"/>
      </patternFill>
    </fill>
    <fill>
      <patternFill patternType="solid">
        <fgColor theme="3" tint="0.79998168889431442"/>
        <bgColor indexed="64"/>
      </patternFill>
    </fill>
  </fills>
  <borders count="32">
    <border>
      <left/>
      <right/>
      <top/>
      <bottom/>
      <diagonal/>
    </border>
    <border>
      <left/>
      <right/>
      <top/>
      <bottom style="dotted">
        <color auto="1"/>
      </bottom>
      <diagonal/>
    </border>
    <border>
      <left/>
      <right/>
      <top style="dotted">
        <color auto="1"/>
      </top>
      <bottom/>
      <diagonal/>
    </border>
    <border>
      <left/>
      <right/>
      <top/>
      <bottom style="thin">
        <color rgb="FF333333"/>
      </bottom>
      <diagonal/>
    </border>
    <border>
      <left/>
      <right/>
      <top style="thin">
        <color rgb="FF333333"/>
      </top>
      <bottom/>
      <diagonal/>
    </border>
    <border>
      <left/>
      <right/>
      <top style="thin">
        <color rgb="FF969696"/>
      </top>
      <bottom/>
      <diagonal/>
    </border>
    <border>
      <left/>
      <right/>
      <top style="thin">
        <color rgb="FF333333"/>
      </top>
      <bottom style="thin">
        <color rgb="FF333333"/>
      </bottom>
      <diagonal/>
    </border>
    <border>
      <left/>
      <right/>
      <top/>
      <bottom style="medium">
        <color auto="1"/>
      </bottom>
      <diagonal/>
    </border>
    <border>
      <left/>
      <right/>
      <top style="thin">
        <color rgb="FF333333"/>
      </top>
      <bottom style="medium">
        <color auto="1"/>
      </bottom>
      <diagonal/>
    </border>
    <border>
      <left/>
      <right/>
      <top style="medium">
        <color auto="1"/>
      </top>
      <bottom/>
      <diagonal/>
    </border>
    <border>
      <left/>
      <right/>
      <top/>
      <bottom style="thin">
        <color auto="1"/>
      </bottom>
      <diagonal/>
    </border>
    <border>
      <left/>
      <right/>
      <top style="thin">
        <color auto="1"/>
      </top>
      <bottom style="thin">
        <color rgb="FF333333"/>
      </bottom>
      <diagonal/>
    </border>
    <border>
      <left/>
      <right/>
      <top style="thin">
        <color auto="1"/>
      </top>
      <bottom style="medium">
        <color auto="1"/>
      </bottom>
      <diagonal/>
    </border>
    <border>
      <left/>
      <right/>
      <top style="thin">
        <color auto="1"/>
      </top>
      <bottom/>
      <diagonal/>
    </border>
    <border>
      <left/>
      <right/>
      <top style="thin">
        <color auto="1"/>
      </top>
      <bottom style="thin">
        <color auto="1"/>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67955565050204"/>
      </bottom>
      <diagonal/>
    </border>
    <border>
      <left/>
      <right/>
      <top style="thin">
        <color indexed="55"/>
      </top>
      <bottom style="medium">
        <color indexed="8"/>
      </bottom>
      <diagonal/>
    </border>
    <border>
      <left/>
      <right/>
      <top/>
      <bottom style="thin">
        <color indexed="63"/>
      </bottom>
      <diagonal/>
    </border>
    <border>
      <left/>
      <right/>
      <top style="thin">
        <color indexed="55"/>
      </top>
      <bottom/>
      <diagonal/>
    </border>
    <border>
      <left/>
      <right/>
      <top style="thin">
        <color indexed="64"/>
      </top>
      <bottom/>
      <diagonal/>
    </border>
    <border>
      <left/>
      <right/>
      <top style="thin">
        <color indexed="64"/>
      </top>
      <bottom style="medium">
        <color indexed="64"/>
      </bottom>
      <diagonal/>
    </border>
    <border>
      <left/>
      <right/>
      <top style="thin">
        <color indexed="63"/>
      </top>
      <bottom style="thick">
        <color indexed="63"/>
      </bottom>
      <diagonal/>
    </border>
    <border>
      <left/>
      <right/>
      <top style="thin">
        <color indexed="64"/>
      </top>
      <bottom style="thin">
        <color indexed="64"/>
      </bottom>
      <diagonal/>
    </border>
    <border>
      <left/>
      <right/>
      <top style="thin">
        <color auto="1"/>
      </top>
      <bottom style="thin">
        <color rgb="FF333333"/>
      </bottom>
      <diagonal/>
    </border>
  </borders>
  <cellStyleXfs count="530">
    <xf numFmtId="0" fontId="0" fillId="0" borderId="0"/>
    <xf numFmtId="9"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0" borderId="0" applyNumberFormat="0">
      <alignment vertical="center"/>
    </xf>
    <xf numFmtId="0" fontId="4" fillId="0" borderId="0">
      <alignment horizontal="left"/>
    </xf>
    <xf numFmtId="0" fontId="32" fillId="0" borderId="0"/>
    <xf numFmtId="0" fontId="9" fillId="0" borderId="0" applyNumberFormat="0" applyFill="0" applyBorder="0" applyAlignment="0" applyProtection="0"/>
    <xf numFmtId="0" fontId="32" fillId="0" borderId="0"/>
    <xf numFmtId="0" fontId="32" fillId="0" borderId="0"/>
    <xf numFmtId="0" fontId="2" fillId="0" borderId="0" applyNumberFormat="0">
      <alignment vertical="center"/>
    </xf>
    <xf numFmtId="0" fontId="11" fillId="0" borderId="3" applyNumberFormat="0" applyFont="0" applyFill="0" applyProtection="0"/>
    <xf numFmtId="0" fontId="11" fillId="2" borderId="5" applyNumberFormat="0" applyFont="0" applyBorder="0" applyAlignment="0" applyProtection="0"/>
    <xf numFmtId="0" fontId="12" fillId="0" borderId="7" applyNumberFormat="0" applyFont="0" applyFill="0" applyProtection="0"/>
    <xf numFmtId="0" fontId="2" fillId="0" borderId="0" applyNumberFormat="0">
      <alignment vertical="center"/>
    </xf>
    <xf numFmtId="0" fontId="11" fillId="0" borderId="3" applyNumberFormat="0" applyFont="0" applyFill="0" applyProtection="0"/>
    <xf numFmtId="44" fontId="32" fillId="0" borderId="0" applyFont="0" applyFill="0" applyBorder="0" applyAlignment="0" applyProtection="0"/>
    <xf numFmtId="43" fontId="32" fillId="0" borderId="0" applyFont="0" applyFill="0" applyBorder="0" applyAlignment="0" applyProtection="0"/>
    <xf numFmtId="0" fontId="12" fillId="0" borderId="7" applyNumberFormat="0" applyFont="0" applyFill="0" applyProtection="0"/>
    <xf numFmtId="0" fontId="11" fillId="0" borderId="3" applyNumberFormat="0" applyFont="0" applyFill="0" applyProtection="0"/>
    <xf numFmtId="0" fontId="12" fillId="0" borderId="7" applyNumberFormat="0" applyFont="0" applyFill="0" applyProtection="0"/>
    <xf numFmtId="0" fontId="4" fillId="0" borderId="0">
      <alignment horizontal="left"/>
    </xf>
    <xf numFmtId="0" fontId="20" fillId="0" borderId="0"/>
    <xf numFmtId="0" fontId="2" fillId="0" borderId="0" applyNumberFormat="0">
      <alignment vertical="center"/>
    </xf>
    <xf numFmtId="0" fontId="11" fillId="0" borderId="3" applyNumberFormat="0" applyFont="0" applyFill="0" applyProtection="0"/>
    <xf numFmtId="0" fontId="12" fillId="0" borderId="7" applyNumberFormat="0" applyFont="0" applyFill="0" applyProtection="0"/>
    <xf numFmtId="0" fontId="11" fillId="0" borderId="3" applyNumberFormat="0" applyFont="0" applyFill="0" applyProtection="0"/>
    <xf numFmtId="9" fontId="32" fillId="0" borderId="0" applyFont="0" applyFill="0" applyBorder="0" applyAlignment="0" applyProtection="0"/>
    <xf numFmtId="0" fontId="2" fillId="0" borderId="0" applyNumberFormat="0">
      <alignment vertical="center"/>
    </xf>
    <xf numFmtId="0" fontId="11" fillId="0" borderId="3" applyNumberFormat="0" applyFont="0" applyFill="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6" fillId="30" borderId="17" applyNumberFormat="0" applyAlignment="0" applyProtection="0"/>
    <xf numFmtId="0" fontId="36" fillId="30" borderId="17" applyNumberFormat="0" applyAlignment="0" applyProtection="0"/>
    <xf numFmtId="0" fontId="36" fillId="30" borderId="17" applyNumberFormat="0" applyAlignment="0" applyProtection="0"/>
    <xf numFmtId="0" fontId="36" fillId="30" borderId="17" applyNumberFormat="0" applyAlignment="0" applyProtection="0"/>
    <xf numFmtId="0" fontId="36" fillId="30" borderId="17" applyNumberFormat="0" applyAlignment="0" applyProtection="0"/>
    <xf numFmtId="0" fontId="36" fillId="30" borderId="17" applyNumberFormat="0" applyAlignment="0" applyProtection="0"/>
    <xf numFmtId="0" fontId="36" fillId="30" borderId="17" applyNumberFormat="0" applyAlignment="0" applyProtection="0"/>
    <xf numFmtId="0" fontId="37" fillId="31" borderId="20" applyNumberFormat="0" applyAlignment="0" applyProtection="0"/>
    <xf numFmtId="0" fontId="37" fillId="31" borderId="20" applyNumberFormat="0" applyAlignment="0" applyProtection="0"/>
    <xf numFmtId="0" fontId="37" fillId="31" borderId="20" applyNumberFormat="0" applyAlignment="0" applyProtection="0"/>
    <xf numFmtId="0" fontId="37" fillId="31" borderId="20" applyNumberFormat="0" applyAlignment="0" applyProtection="0"/>
    <xf numFmtId="0" fontId="37" fillId="31" borderId="20" applyNumberFormat="0" applyAlignment="0" applyProtection="0"/>
    <xf numFmtId="0" fontId="37" fillId="31" borderId="20" applyNumberFormat="0" applyAlignment="0" applyProtection="0"/>
    <xf numFmtId="0" fontId="37" fillId="31" borderId="20" applyNumberForma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8"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8"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2" fillId="0" borderId="0" applyFont="0" applyFill="0" applyBorder="0" applyAlignment="0" applyProtection="0"/>
    <xf numFmtId="42" fontId="32" fillId="0" borderId="0" applyFont="0" applyFill="0" applyBorder="0" applyProtection="0">
      <alignment horizontal="left"/>
    </xf>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8" fillId="0" borderId="0" applyNumberFormat="0" applyFont="0" applyBorder="0" applyAlignment="0">
      <alignment vertical="center"/>
    </xf>
    <xf numFmtId="0" fontId="28" fillId="0" borderId="0" applyNumberFormat="0" applyFont="0" applyBorder="0"/>
    <xf numFmtId="0" fontId="28" fillId="0" borderId="0" applyNumberFormat="0" applyFont="0" applyBorder="0"/>
    <xf numFmtId="0" fontId="28" fillId="0" borderId="0" applyNumberFormat="0" applyFont="0" applyBorder="0"/>
    <xf numFmtId="0" fontId="28" fillId="0" borderId="0" applyNumberFormat="0" applyFont="0" applyBorder="0"/>
    <xf numFmtId="0" fontId="28" fillId="0" borderId="0" applyNumberFormat="0" applyFont="0" applyBorder="0"/>
    <xf numFmtId="0" fontId="28" fillId="0" borderId="0" applyNumberFormat="0" applyFont="0" applyBorder="0"/>
    <xf numFmtId="0" fontId="28" fillId="0" borderId="0" applyNumberFormat="0" applyFont="0" applyBorder="0"/>
    <xf numFmtId="0" fontId="40" fillId="0" borderId="0"/>
    <xf numFmtId="0" fontId="40" fillId="0" borderId="0"/>
    <xf numFmtId="0" fontId="40" fillId="0" borderId="0"/>
    <xf numFmtId="0" fontId="40" fillId="0" borderId="0"/>
    <xf numFmtId="0" fontId="40" fillId="0" borderId="0"/>
    <xf numFmtId="0" fontId="40" fillId="0" borderId="0"/>
    <xf numFmtId="0" fontId="41" fillId="32" borderId="0" applyNumberFormat="0" applyBorder="0" applyAlignment="0" applyProtection="0"/>
    <xf numFmtId="0" fontId="41" fillId="32" borderId="0" applyNumberFormat="0" applyBorder="0" applyAlignment="0" applyProtection="0"/>
    <xf numFmtId="0" fontId="41" fillId="32" borderId="0" applyNumberFormat="0" applyBorder="0" applyAlignment="0" applyProtection="0"/>
    <xf numFmtId="0" fontId="41" fillId="32" borderId="0" applyNumberFormat="0" applyBorder="0" applyAlignment="0" applyProtection="0"/>
    <xf numFmtId="0" fontId="41" fillId="32" borderId="0" applyNumberFormat="0" applyBorder="0" applyAlignment="0" applyProtection="0"/>
    <xf numFmtId="0" fontId="41" fillId="32" borderId="0" applyNumberFormat="0" applyBorder="0" applyAlignment="0" applyProtection="0"/>
    <xf numFmtId="0" fontId="41" fillId="32" borderId="0" applyNumberFormat="0" applyBorder="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2" fillId="0" borderId="15"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33" borderId="17" applyNumberFormat="0" applyAlignment="0" applyProtection="0"/>
    <xf numFmtId="0" fontId="45" fillId="33" borderId="17" applyNumberFormat="0" applyAlignment="0" applyProtection="0"/>
    <xf numFmtId="0" fontId="45" fillId="33" borderId="17" applyNumberFormat="0" applyAlignment="0" applyProtection="0"/>
    <xf numFmtId="0" fontId="45" fillId="33" borderId="17" applyNumberFormat="0" applyAlignment="0" applyProtection="0"/>
    <xf numFmtId="0" fontId="45" fillId="33" borderId="17" applyNumberFormat="0" applyAlignment="0" applyProtection="0"/>
    <xf numFmtId="0" fontId="45" fillId="33" borderId="17" applyNumberFormat="0" applyAlignment="0" applyProtection="0"/>
    <xf numFmtId="0" fontId="45" fillId="33" borderId="17" applyNumberFormat="0" applyAlignment="0" applyProtection="0"/>
    <xf numFmtId="0" fontId="32" fillId="0" borderId="24" applyNumberFormat="0" applyAlignment="0">
      <alignment vertical="center"/>
    </xf>
    <xf numFmtId="0" fontId="32" fillId="0" borderId="24" applyNumberFormat="0"/>
    <xf numFmtId="0" fontId="32" fillId="0" borderId="24" applyNumberFormat="0"/>
    <xf numFmtId="0" fontId="32" fillId="0" borderId="24" applyNumberFormat="0"/>
    <xf numFmtId="0" fontId="32" fillId="0" borderId="24" applyNumberFormat="0"/>
    <xf numFmtId="0" fontId="32" fillId="0" borderId="24" applyNumberFormat="0"/>
    <xf numFmtId="0" fontId="32" fillId="0" borderId="24" applyNumberFormat="0"/>
    <xf numFmtId="0" fontId="32" fillId="0" borderId="24" applyNumberFormat="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33" fillId="0" borderId="0"/>
    <xf numFmtId="0" fontId="33" fillId="0" borderId="0"/>
    <xf numFmtId="0" fontId="33"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3" fillId="0" borderId="0"/>
    <xf numFmtId="0" fontId="32" fillId="0" borderId="0"/>
    <xf numFmtId="0" fontId="33" fillId="0" borderId="0"/>
    <xf numFmtId="0" fontId="32" fillId="0" borderId="0"/>
    <xf numFmtId="0" fontId="38" fillId="0" borderId="0"/>
    <xf numFmtId="0" fontId="2" fillId="0" borderId="0" applyNumberFormat="0">
      <alignment vertical="center"/>
    </xf>
    <xf numFmtId="0" fontId="33" fillId="0" borderId="0"/>
    <xf numFmtId="0" fontId="33" fillId="0" borderId="0"/>
    <xf numFmtId="0" fontId="38" fillId="0" borderId="0"/>
    <xf numFmtId="0" fontId="2" fillId="0" borderId="0" applyNumberFormat="0">
      <alignment vertical="center"/>
    </xf>
    <xf numFmtId="0" fontId="32" fillId="0" borderId="0"/>
    <xf numFmtId="0" fontId="33" fillId="0" borderId="0"/>
    <xf numFmtId="0" fontId="32" fillId="0" borderId="0"/>
    <xf numFmtId="0" fontId="32" fillId="0" borderId="0"/>
    <xf numFmtId="0" fontId="32" fillId="0" borderId="0"/>
    <xf numFmtId="0" fontId="33" fillId="0" borderId="0"/>
    <xf numFmtId="0" fontId="2" fillId="0" borderId="0" applyNumberFormat="0">
      <alignment vertical="center"/>
    </xf>
    <xf numFmtId="0" fontId="33" fillId="0" borderId="0"/>
    <xf numFmtId="0" fontId="33" fillId="0" borderId="0"/>
    <xf numFmtId="0" fontId="33" fillId="0" borderId="0"/>
    <xf numFmtId="0" fontId="33" fillId="0" borderId="0"/>
    <xf numFmtId="0" fontId="33" fillId="0" borderId="0"/>
    <xf numFmtId="0" fontId="32" fillId="0" borderId="0"/>
    <xf numFmtId="0" fontId="33" fillId="0" borderId="0"/>
    <xf numFmtId="0" fontId="33" fillId="35" borderId="21" applyNumberFormat="0" applyFont="0" applyAlignment="0" applyProtection="0"/>
    <xf numFmtId="0" fontId="33" fillId="35" borderId="21" applyNumberFormat="0" applyFont="0" applyAlignment="0" applyProtection="0"/>
    <xf numFmtId="0" fontId="33" fillId="35" borderId="21" applyNumberFormat="0" applyFont="0" applyAlignment="0" applyProtection="0"/>
    <xf numFmtId="0" fontId="33" fillId="35" borderId="21" applyNumberFormat="0" applyFont="0" applyAlignment="0" applyProtection="0"/>
    <xf numFmtId="0" fontId="33" fillId="35" borderId="21" applyNumberFormat="0" applyFont="0" applyAlignment="0" applyProtection="0"/>
    <xf numFmtId="0" fontId="33" fillId="35" borderId="21" applyNumberFormat="0" applyFont="0" applyAlignment="0" applyProtection="0"/>
    <xf numFmtId="0" fontId="33" fillId="35" borderId="21" applyNumberFormat="0" applyFont="0" applyAlignment="0" applyProtection="0"/>
    <xf numFmtId="0" fontId="48" fillId="30" borderId="18" applyNumberFormat="0" applyAlignment="0" applyProtection="0"/>
    <xf numFmtId="0" fontId="48" fillId="30" borderId="18" applyNumberFormat="0" applyAlignment="0" applyProtection="0"/>
    <xf numFmtId="0" fontId="48" fillId="30" borderId="18" applyNumberFormat="0" applyAlignment="0" applyProtection="0"/>
    <xf numFmtId="0" fontId="48" fillId="30" borderId="18" applyNumberFormat="0" applyAlignment="0" applyProtection="0"/>
    <xf numFmtId="0" fontId="48" fillId="30" borderId="18" applyNumberFormat="0" applyAlignment="0" applyProtection="0"/>
    <xf numFmtId="0" fontId="48" fillId="30" borderId="18" applyNumberFormat="0" applyAlignment="0" applyProtection="0"/>
    <xf numFmtId="0" fontId="48" fillId="30" borderId="18"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0" fontId="49" fillId="0" borderId="0" applyNumberFormat="0" applyFont="0" applyFill="0" applyBorder="0" applyProtection="0"/>
    <xf numFmtId="0" fontId="49" fillId="0" borderId="0" applyNumberFormat="0" applyFont="0" applyFill="0" applyBorder="0" applyProtection="0"/>
    <xf numFmtId="0" fontId="49" fillId="0" borderId="0" applyNumberFormat="0" applyFont="0" applyFill="0" applyBorder="0" applyProtection="0"/>
    <xf numFmtId="0" fontId="49" fillId="0" borderId="0" applyNumberFormat="0" applyFont="0" applyFill="0" applyBorder="0" applyProtection="0"/>
    <xf numFmtId="0" fontId="49" fillId="0" borderId="0" applyNumberFormat="0" applyFont="0" applyFill="0" applyBorder="0" applyProtection="0"/>
    <xf numFmtId="0" fontId="49" fillId="0" borderId="0" applyNumberFormat="0" applyFont="0" applyFill="0" applyBorder="0" applyProtection="0"/>
    <xf numFmtId="3" fontId="49" fillId="0" borderId="0" applyFont="0" applyFill="0" applyBorder="0" applyAlignment="0" applyProtection="0"/>
    <xf numFmtId="0" fontId="50" fillId="0" borderId="25" applyNumberFormat="0" applyFont="0" applyFill="0" applyProtection="0"/>
    <xf numFmtId="0" fontId="50" fillId="0" borderId="25" applyNumberFormat="0" applyFont="0" applyFill="0" applyProtection="0"/>
    <xf numFmtId="0" fontId="50" fillId="0" borderId="25" applyNumberFormat="0" applyFont="0" applyFill="0" applyProtection="0"/>
    <xf numFmtId="41" fontId="50" fillId="0" borderId="25" applyNumberFormat="0" applyFont="0" applyFill="0" applyAlignment="0" applyProtection="0">
      <alignment horizontal="right" vertical="center"/>
    </xf>
    <xf numFmtId="0" fontId="50" fillId="0" borderId="25" applyNumberFormat="0" applyFont="0" applyFill="0" applyProtection="0"/>
    <xf numFmtId="0" fontId="50" fillId="0" borderId="25" applyNumberFormat="0" applyFont="0" applyFill="0" applyProtection="0"/>
    <xf numFmtId="0" fontId="50" fillId="0" borderId="25" applyNumberFormat="0" applyFont="0" applyFill="0" applyProtection="0"/>
    <xf numFmtId="0" fontId="50" fillId="0" borderId="25" applyNumberFormat="0" applyFont="0" applyFill="0" applyProtection="0"/>
    <xf numFmtId="41" fontId="50" fillId="0" borderId="25" applyNumberFormat="0" applyFont="0" applyFill="0" applyAlignment="0" applyProtection="0">
      <alignment horizontal="right" vertical="center"/>
    </xf>
    <xf numFmtId="0" fontId="50" fillId="0" borderId="25" applyNumberFormat="0" applyFont="0" applyFill="0" applyProtection="0"/>
    <xf numFmtId="0" fontId="50" fillId="0" borderId="25" applyNumberFormat="0" applyFont="0" applyFill="0" applyProtection="0"/>
    <xf numFmtId="0" fontId="51" fillId="0" borderId="7" applyNumberFormat="0" applyFont="0" applyFill="0" applyProtection="0"/>
    <xf numFmtId="0" fontId="51" fillId="0" borderId="7" applyNumberFormat="0" applyFont="0" applyFill="0" applyAlignment="0" applyProtection="0">
      <alignment vertical="center"/>
    </xf>
    <xf numFmtId="0" fontId="51" fillId="0" borderId="7" applyNumberFormat="0" applyFont="0" applyFill="0" applyProtection="0"/>
    <xf numFmtId="0" fontId="51" fillId="0" borderId="7" applyNumberFormat="0" applyFont="0" applyFill="0" applyProtection="0"/>
    <xf numFmtId="0" fontId="51" fillId="0" borderId="7" applyNumberFormat="0" applyFont="0" applyFill="0" applyProtection="0"/>
    <xf numFmtId="0" fontId="51" fillId="0" borderId="7" applyNumberFormat="0" applyFont="0" applyFill="0" applyProtection="0"/>
    <xf numFmtId="0" fontId="51" fillId="0" borderId="7" applyNumberFormat="0" applyFont="0" applyFill="0" applyProtection="0"/>
    <xf numFmtId="0" fontId="51" fillId="0" borderId="7" applyNumberFormat="0" applyFont="0" applyFill="0" applyProtection="0"/>
    <xf numFmtId="0" fontId="50" fillId="36" borderId="26" applyNumberFormat="0" applyFont="0" applyBorder="0" applyAlignment="0" applyProtection="0"/>
    <xf numFmtId="41" fontId="7" fillId="0" borderId="0"/>
    <xf numFmtId="0" fontId="52" fillId="0" borderId="0"/>
    <xf numFmtId="0" fontId="52" fillId="0" borderId="0"/>
    <xf numFmtId="0" fontId="32" fillId="0" borderId="0"/>
    <xf numFmtId="0" fontId="53" fillId="0" borderId="0">
      <alignment horizontal="left" wrapText="1"/>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9" fillId="0" borderId="0" applyNumberFormat="0" applyFill="0" applyBorder="0" applyAlignment="0" applyProtection="0"/>
    <xf numFmtId="0" fontId="54" fillId="0" borderId="0" applyNumberFormat="0" applyFill="0" applyBorder="0" applyAlignment="0" applyProtection="0"/>
    <xf numFmtId="0" fontId="9" fillId="0" borderId="0" applyNumberFormat="0" applyFill="0" applyBorder="0" applyAlignment="0" applyProtection="0"/>
    <xf numFmtId="0" fontId="54" fillId="0" borderId="0" applyNumberFormat="0" applyFill="0" applyBorder="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65" fontId="51" fillId="0" borderId="0" applyFont="0" applyFill="0" applyBorder="0" applyProtection="0">
      <alignment vertical="center"/>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2" fillId="0" borderId="0" applyNumberFormat="0">
      <alignment vertical="center"/>
    </xf>
    <xf numFmtId="0" fontId="11" fillId="0" borderId="3" applyNumberFormat="0" applyFont="0" applyFill="0" applyProtection="0"/>
    <xf numFmtId="0" fontId="11" fillId="2" borderId="5" applyNumberFormat="0" applyFont="0" applyBorder="0" applyAlignment="0" applyProtection="0"/>
    <xf numFmtId="0" fontId="12" fillId="0" borderId="7" applyNumberFormat="0" applyFont="0" applyFill="0" applyProtection="0"/>
    <xf numFmtId="0" fontId="11" fillId="0" borderId="3" applyNumberFormat="0" applyFont="0" applyFill="0" applyProtection="0"/>
    <xf numFmtId="0" fontId="12" fillId="0" borderId="7" applyNumberFormat="0" applyFont="0" applyFill="0" applyProtection="0"/>
    <xf numFmtId="0" fontId="11" fillId="0" borderId="3" applyNumberFormat="0" applyFont="0" applyFill="0" applyProtection="0"/>
    <xf numFmtId="0" fontId="12" fillId="0" borderId="7" applyNumberFormat="0" applyFont="0" applyFill="0" applyProtection="0"/>
    <xf numFmtId="0" fontId="20" fillId="0" borderId="0"/>
    <xf numFmtId="0" fontId="11" fillId="0" borderId="3" applyNumberFormat="0" applyFont="0" applyFill="0" applyProtection="0"/>
    <xf numFmtId="0" fontId="12" fillId="0" borderId="7" applyNumberFormat="0" applyFont="0" applyFill="0" applyProtection="0"/>
    <xf numFmtId="0" fontId="11" fillId="0" borderId="3" applyNumberFormat="0" applyFont="0" applyFill="0" applyProtection="0"/>
    <xf numFmtId="0" fontId="11" fillId="0" borderId="3" applyNumberFormat="0" applyFont="0" applyFill="0" applyProtection="0"/>
    <xf numFmtId="43" fontId="33" fillId="0" borderId="0" applyFont="0" applyFill="0" applyBorder="0" applyAlignment="0" applyProtection="0"/>
    <xf numFmtId="42" fontId="32" fillId="0" borderId="0" applyFont="0" applyFill="0" applyBorder="0" applyProtection="0">
      <alignment horizontal="left"/>
    </xf>
    <xf numFmtId="0" fontId="28" fillId="0" borderId="0" applyNumberFormat="0" applyFont="0" applyBorder="0" applyAlignment="0">
      <alignment vertical="center"/>
    </xf>
    <xf numFmtId="0" fontId="32" fillId="0" borderId="24" applyNumberFormat="0" applyAlignment="0">
      <alignment vertical="center"/>
    </xf>
    <xf numFmtId="41" fontId="50" fillId="0" borderId="25" applyNumberFormat="0" applyFont="0" applyFill="0" applyAlignment="0" applyProtection="0">
      <alignment horizontal="right" vertical="center"/>
    </xf>
    <xf numFmtId="41" fontId="50" fillId="0" borderId="25" applyNumberFormat="0" applyFont="0" applyFill="0" applyAlignment="0" applyProtection="0">
      <alignment horizontal="right" vertical="center"/>
    </xf>
    <xf numFmtId="0" fontId="51" fillId="0" borderId="7" applyNumberFormat="0" applyFont="0" applyFill="0" applyAlignment="0" applyProtection="0">
      <alignment vertical="center"/>
    </xf>
    <xf numFmtId="0" fontId="32" fillId="0" borderId="0"/>
    <xf numFmtId="0" fontId="32" fillId="0" borderId="0"/>
    <xf numFmtId="0" fontId="32"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50" fillId="0" borderId="25" applyNumberFormat="0" applyFont="0" applyFill="0" applyProtection="0"/>
    <xf numFmtId="0" fontId="50" fillId="0" borderId="25" applyNumberFormat="0" applyFont="0" applyFill="0" applyProtection="0"/>
    <xf numFmtId="0" fontId="4" fillId="0" borderId="0">
      <alignment horizontal="left"/>
    </xf>
    <xf numFmtId="0" fontId="54" fillId="0" borderId="0" applyNumberFormat="0" applyFill="0" applyBorder="0" applyAlignment="0" applyProtection="0"/>
    <xf numFmtId="0" fontId="32" fillId="0" borderId="0"/>
    <xf numFmtId="0" fontId="50" fillId="36" borderId="26" applyNumberFormat="0" applyFont="0" applyBorder="0" applyAlignment="0" applyProtection="0"/>
    <xf numFmtId="0" fontId="51" fillId="0" borderId="7" applyNumberFormat="0" applyFont="0" applyFill="0" applyProtection="0"/>
    <xf numFmtId="0" fontId="50" fillId="0" borderId="25" applyNumberFormat="0" applyFont="0" applyFill="0" applyProtection="0"/>
    <xf numFmtId="0" fontId="50" fillId="0" borderId="25" applyNumberFormat="0" applyFont="0" applyFill="0" applyProtection="0"/>
    <xf numFmtId="0" fontId="50" fillId="0" borderId="25" applyNumberFormat="0" applyFont="0" applyFill="0" applyProtection="0"/>
    <xf numFmtId="0" fontId="33" fillId="0" borderId="0"/>
    <xf numFmtId="0" fontId="33" fillId="0" borderId="0"/>
    <xf numFmtId="0" fontId="28" fillId="0" borderId="0" applyNumberFormat="0" applyFont="0" applyBorder="0"/>
    <xf numFmtId="44" fontId="32" fillId="0" borderId="0" applyFont="0" applyFill="0" applyBorder="0" applyAlignment="0" applyProtection="0"/>
    <xf numFmtId="0" fontId="4" fillId="0" borderId="0">
      <alignment horizontal="left"/>
    </xf>
    <xf numFmtId="0" fontId="33" fillId="0" borderId="0"/>
    <xf numFmtId="0" fontId="33" fillId="0" borderId="0"/>
    <xf numFmtId="0" fontId="32" fillId="0" borderId="24" applyNumberFormat="0"/>
  </cellStyleXfs>
  <cellXfs count="906">
    <xf numFmtId="0" fontId="0" fillId="0" borderId="0" xfId="0"/>
    <xf numFmtId="0" fontId="3" fillId="0" borderId="0" xfId="6" applyFont="1" applyFill="1" applyBorder="1" applyAlignment="1" applyProtection="1">
      <alignment vertical="center"/>
    </xf>
    <xf numFmtId="0" fontId="2" fillId="0" borderId="0" xfId="6" applyAlignment="1">
      <alignment vertical="center"/>
    </xf>
    <xf numFmtId="0" fontId="4" fillId="0" borderId="0" xfId="7" applyFill="1" applyAlignment="1"/>
    <xf numFmtId="0" fontId="2" fillId="0" borderId="1" xfId="6" applyFill="1" applyBorder="1" applyAlignment="1">
      <alignment vertical="top"/>
    </xf>
    <xf numFmtId="0" fontId="5" fillId="0" borderId="2" xfId="0" applyFont="1" applyBorder="1"/>
    <xf numFmtId="0" fontId="6" fillId="0" borderId="0" xfId="8" applyFont="1" applyFill="1" applyBorder="1" applyAlignment="1" applyProtection="1">
      <alignment vertical="center" wrapText="1"/>
    </xf>
    <xf numFmtId="0" fontId="7" fillId="0" borderId="0" xfId="8" applyFont="1" applyBorder="1" applyAlignment="1">
      <alignment horizontal="right" vertical="center"/>
    </xf>
    <xf numFmtId="0" fontId="8" fillId="0" borderId="0" xfId="8" applyFont="1" applyFill="1" applyBorder="1" applyAlignment="1" applyProtection="1">
      <alignment horizontal="right" vertical="center" wrapText="1"/>
    </xf>
    <xf numFmtId="0" fontId="10" fillId="0" borderId="0" xfId="11" applyFont="1" applyFill="1" applyBorder="1" applyAlignment="1">
      <alignment horizontal="left" vertical="center"/>
    </xf>
    <xf numFmtId="0" fontId="7" fillId="0" borderId="3" xfId="13" applyNumberFormat="1" applyFont="1" applyFill="1" applyAlignment="1">
      <alignment horizontal="left" vertical="center"/>
    </xf>
    <xf numFmtId="165" fontId="2" fillId="0" borderId="3" xfId="13" applyNumberFormat="1" applyFont="1" applyFill="1" applyAlignment="1">
      <alignment horizontal="right" vertical="center"/>
    </xf>
    <xf numFmtId="165" fontId="8" fillId="0" borderId="3" xfId="13" applyNumberFormat="1" applyFont="1" applyFill="1" applyAlignment="1">
      <alignment horizontal="right" vertical="center"/>
    </xf>
    <xf numFmtId="0" fontId="2" fillId="0" borderId="4" xfId="12" applyFont="1" applyFill="1" applyBorder="1" applyAlignment="1">
      <alignment vertical="center"/>
    </xf>
    <xf numFmtId="0" fontId="8" fillId="0" borderId="0" xfId="12" applyFont="1" applyFill="1" applyAlignment="1" applyProtection="1">
      <alignment horizontal="left" vertical="center"/>
    </xf>
    <xf numFmtId="42" fontId="2" fillId="0" borderId="0" xfId="14" applyNumberFormat="1" applyFont="1" applyFill="1" applyBorder="1" applyAlignment="1" applyProtection="1">
      <alignment vertical="center"/>
    </xf>
    <xf numFmtId="0" fontId="2" fillId="0" borderId="0" xfId="12" applyFont="1" applyFill="1" applyAlignment="1" applyProtection="1">
      <alignment horizontal="left" vertical="center" indent="1"/>
    </xf>
    <xf numFmtId="41" fontId="2" fillId="0" borderId="3" xfId="14" applyNumberFormat="1" applyFont="1" applyFill="1" applyBorder="1" applyAlignment="1" applyProtection="1">
      <alignment vertical="center"/>
    </xf>
    <xf numFmtId="41" fontId="2" fillId="0" borderId="6" xfId="14" applyNumberFormat="1" applyFont="1" applyFill="1" applyBorder="1" applyAlignment="1" applyProtection="1">
      <alignment vertical="center"/>
    </xf>
    <xf numFmtId="41" fontId="2" fillId="0" borderId="0" xfId="14" applyNumberFormat="1" applyFont="1" applyFill="1" applyBorder="1" applyAlignment="1" applyProtection="1">
      <alignment vertical="center"/>
    </xf>
    <xf numFmtId="0" fontId="8" fillId="0" borderId="0" xfId="12" applyFont="1" applyFill="1" applyAlignment="1">
      <alignment vertical="center"/>
    </xf>
    <xf numFmtId="0" fontId="2" fillId="0" borderId="0" xfId="12" applyFont="1" applyFill="1" applyBorder="1" applyAlignment="1" applyProtection="1">
      <alignment horizontal="left" vertical="center" indent="1"/>
    </xf>
    <xf numFmtId="0" fontId="2" fillId="0" borderId="0" xfId="13" applyNumberFormat="1" applyFont="1" applyFill="1" applyBorder="1" applyAlignment="1" applyProtection="1">
      <alignment horizontal="left" vertical="center" indent="1"/>
    </xf>
    <xf numFmtId="0" fontId="8" fillId="0" borderId="0" xfId="13" applyNumberFormat="1" applyFont="1" applyFill="1" applyBorder="1" applyAlignment="1" applyProtection="1">
      <alignment horizontal="left" vertical="center"/>
    </xf>
    <xf numFmtId="0" fontId="2" fillId="0" borderId="0" xfId="12" applyFont="1" applyFill="1" applyBorder="1" applyAlignment="1" applyProtection="1">
      <alignment horizontal="left" vertical="center"/>
    </xf>
    <xf numFmtId="41" fontId="2" fillId="0" borderId="4" xfId="14" applyNumberFormat="1" applyFont="1" applyFill="1" applyBorder="1" applyAlignment="1" applyProtection="1">
      <alignment vertical="center"/>
    </xf>
    <xf numFmtId="0" fontId="8" fillId="0" borderId="0" xfId="12" applyFont="1" applyFill="1" applyBorder="1" applyAlignment="1" applyProtection="1">
      <alignment horizontal="left" vertical="center"/>
    </xf>
    <xf numFmtId="0" fontId="2" fillId="0" borderId="0" xfId="13" applyNumberFormat="1" applyFont="1" applyFill="1" applyBorder="1" applyAlignment="1" applyProtection="1">
      <alignment horizontal="left" vertical="center"/>
    </xf>
    <xf numFmtId="0" fontId="8" fillId="0" borderId="0" xfId="15" applyFont="1" applyFill="1" applyBorder="1" applyAlignment="1" applyProtection="1">
      <alignment horizontal="left" vertical="center"/>
    </xf>
    <xf numFmtId="42" fontId="2" fillId="0" borderId="8" xfId="14" applyNumberFormat="1" applyFont="1" applyFill="1" applyBorder="1" applyAlignment="1" applyProtection="1">
      <alignment vertical="center"/>
    </xf>
    <xf numFmtId="41" fontId="2" fillId="0" borderId="9" xfId="14" applyNumberFormat="1" applyFont="1" applyFill="1" applyBorder="1" applyAlignment="1" applyProtection="1">
      <alignment vertical="center"/>
    </xf>
    <xf numFmtId="0" fontId="2" fillId="0" borderId="0" xfId="12" applyFont="1" applyFill="1" applyAlignment="1" applyProtection="1">
      <alignment horizontal="left" vertical="center"/>
    </xf>
    <xf numFmtId="0" fontId="13" fillId="0" borderId="0" xfId="12" applyFont="1" applyFill="1" applyAlignment="1" applyProtection="1">
      <alignment horizontal="left" vertical="center"/>
    </xf>
    <xf numFmtId="0" fontId="2" fillId="0" borderId="0" xfId="12" applyFont="1" applyFill="1" applyAlignment="1" applyProtection="1">
      <alignment vertical="center"/>
    </xf>
    <xf numFmtId="37" fontId="2" fillId="3" borderId="0" xfId="12" applyNumberFormat="1" applyFont="1" applyFill="1" applyBorder="1" applyAlignment="1" applyProtection="1">
      <alignment horizontal="right" vertical="center"/>
    </xf>
    <xf numFmtId="0" fontId="8" fillId="0" borderId="0" xfId="11" applyFont="1" applyFill="1" applyAlignment="1">
      <alignment horizontal="left" vertical="center"/>
    </xf>
    <xf numFmtId="41" fontId="2" fillId="0" borderId="0" xfId="11" applyNumberFormat="1" applyFont="1" applyFill="1" applyBorder="1" applyAlignment="1">
      <alignment horizontal="right" vertical="distributed"/>
    </xf>
    <xf numFmtId="167" fontId="2" fillId="0" borderId="0" xfId="4" applyNumberFormat="1" applyFont="1" applyFill="1" applyAlignment="1">
      <alignment horizontal="right" wrapText="1"/>
    </xf>
    <xf numFmtId="168" fontId="10" fillId="0" borderId="0" xfId="12" applyNumberFormat="1" applyFont="1" applyFill="1" applyBorder="1" applyAlignment="1" applyProtection="1">
      <alignment horizontal="left" vertical="center"/>
    </xf>
    <xf numFmtId="0" fontId="7" fillId="0" borderId="0" xfId="12" applyFont="1" applyFill="1" applyAlignment="1" applyProtection="1">
      <alignment horizontal="right" vertical="center"/>
    </xf>
    <xf numFmtId="0" fontId="2" fillId="0" borderId="0" xfId="12" applyAlignment="1">
      <alignment vertical="center"/>
    </xf>
    <xf numFmtId="167" fontId="15" fillId="0" borderId="0" xfId="4" applyNumberFormat="1" applyFont="1" applyBorder="1" applyAlignment="1">
      <alignment horizontal="center"/>
    </xf>
    <xf numFmtId="0" fontId="15" fillId="0" borderId="0" xfId="0" applyFont="1" applyBorder="1" applyAlignment="1">
      <alignment horizontal="center"/>
    </xf>
    <xf numFmtId="0" fontId="15" fillId="0" borderId="0" xfId="0" applyFont="1" applyBorder="1"/>
    <xf numFmtId="0" fontId="10" fillId="0" borderId="0" xfId="10" applyFont="1" applyBorder="1" applyAlignment="1">
      <alignment horizontal="right" wrapText="1" readingOrder="1"/>
    </xf>
    <xf numFmtId="0" fontId="8" fillId="0" borderId="0" xfId="16" applyFont="1" applyFill="1" applyBorder="1" applyAlignment="1" applyProtection="1">
      <alignment horizontal="left" vertical="center"/>
    </xf>
    <xf numFmtId="0" fontId="2" fillId="0" borderId="0" xfId="16" applyFont="1" applyFill="1" applyBorder="1" applyAlignment="1" applyProtection="1">
      <alignment horizontal="right" vertical="center"/>
    </xf>
    <xf numFmtId="0" fontId="2" fillId="0" borderId="0" xfId="16" applyAlignment="1">
      <alignment vertical="center"/>
    </xf>
    <xf numFmtId="0" fontId="7" fillId="0" borderId="3" xfId="17" applyNumberFormat="1" applyFont="1" applyFill="1" applyAlignment="1">
      <alignment vertical="center"/>
    </xf>
    <xf numFmtId="44" fontId="2" fillId="0" borderId="11" xfId="17" applyNumberFormat="1" applyFont="1" applyFill="1" applyBorder="1" applyAlignment="1">
      <alignment horizontal="center" vertical="center"/>
    </xf>
    <xf numFmtId="0" fontId="2" fillId="0" borderId="4" xfId="16" applyFont="1" applyFill="1" applyBorder="1" applyAlignment="1">
      <alignment vertical="center"/>
    </xf>
    <xf numFmtId="0" fontId="8" fillId="0" borderId="0" xfId="16" applyFont="1" applyFill="1" applyAlignment="1" applyProtection="1">
      <alignment vertical="center"/>
    </xf>
    <xf numFmtId="0" fontId="2" fillId="0" borderId="0" xfId="16" applyFont="1" applyFill="1" applyAlignment="1" applyProtection="1">
      <alignment horizontal="left" vertical="center" indent="1"/>
    </xf>
    <xf numFmtId="0" fontId="2" fillId="0" borderId="0" xfId="16" applyNumberFormat="1" applyFont="1" applyFill="1" applyAlignment="1">
      <alignment horizontal="left" vertical="center" indent="1"/>
    </xf>
    <xf numFmtId="0" fontId="8" fillId="0" borderId="0" xfId="16" applyNumberFormat="1" applyFont="1" applyFill="1" applyAlignment="1">
      <alignment vertical="center"/>
    </xf>
    <xf numFmtId="0" fontId="2" fillId="0" borderId="0" xfId="16" applyFont="1" applyFill="1" applyAlignment="1">
      <alignment vertical="center"/>
    </xf>
    <xf numFmtId="0" fontId="8" fillId="0" borderId="0" xfId="16" applyFont="1" applyFill="1" applyAlignment="1">
      <alignment vertical="center"/>
    </xf>
    <xf numFmtId="41" fontId="2" fillId="0" borderId="0" xfId="16" applyNumberFormat="1" applyFont="1" applyFill="1" applyAlignment="1" applyProtection="1">
      <alignment vertical="center"/>
    </xf>
    <xf numFmtId="0" fontId="2" fillId="0" borderId="0" xfId="16" applyNumberFormat="1" applyFont="1" applyFill="1" applyAlignment="1">
      <alignment vertical="center"/>
    </xf>
    <xf numFmtId="0" fontId="8" fillId="0" borderId="0" xfId="16" applyFont="1" applyFill="1" applyAlignment="1" applyProtection="1">
      <alignment horizontal="left" vertical="center"/>
    </xf>
    <xf numFmtId="0" fontId="2" fillId="0" borderId="0" xfId="16" applyFont="1" applyFill="1" applyBorder="1" applyAlignment="1" applyProtection="1">
      <alignment vertical="center"/>
    </xf>
    <xf numFmtId="0" fontId="2" fillId="0" borderId="0" xfId="16" applyFont="1" applyFill="1" applyAlignment="1" applyProtection="1">
      <alignment vertical="center"/>
    </xf>
    <xf numFmtId="41" fontId="13" fillId="0" borderId="0" xfId="19" applyNumberFormat="1" applyFont="1" applyFill="1" applyAlignment="1" applyProtection="1"/>
    <xf numFmtId="0" fontId="2" fillId="0" borderId="0" xfId="16" applyFont="1" applyFill="1" applyAlignment="1" applyProtection="1">
      <alignment horizontal="left" vertical="center"/>
    </xf>
    <xf numFmtId="0" fontId="13" fillId="0" borderId="0" xfId="16" applyFont="1" applyFill="1" applyAlignment="1" applyProtection="1">
      <alignment horizontal="left" vertical="center" wrapText="1"/>
    </xf>
    <xf numFmtId="41" fontId="14" fillId="0" borderId="0" xfId="19" applyNumberFormat="1" applyFont="1" applyFill="1" applyAlignment="1" applyProtection="1"/>
    <xf numFmtId="168" fontId="10" fillId="0" borderId="0" xfId="16" applyNumberFormat="1" applyFont="1" applyFill="1" applyBorder="1" applyAlignment="1" applyProtection="1">
      <alignment horizontal="left" vertical="center"/>
    </xf>
    <xf numFmtId="0" fontId="7" fillId="0" borderId="0" xfId="16" applyFont="1" applyFill="1" applyAlignment="1" applyProtection="1">
      <alignment horizontal="right" vertical="center"/>
    </xf>
    <xf numFmtId="0" fontId="7" fillId="0" borderId="0" xfId="16" applyFont="1" applyFill="1" applyAlignment="1" applyProtection="1">
      <alignment vertical="center"/>
    </xf>
    <xf numFmtId="0" fontId="7" fillId="0" borderId="0" xfId="16" applyFont="1" applyAlignment="1">
      <alignment vertical="center"/>
    </xf>
    <xf numFmtId="0" fontId="7" fillId="0" borderId="0" xfId="16" applyFont="1" applyFill="1" applyAlignment="1"/>
    <xf numFmtId="0" fontId="7" fillId="0" borderId="3" xfId="17" applyNumberFormat="1" applyFont="1" applyFill="1" applyAlignment="1">
      <alignment horizontal="left" vertical="center"/>
    </xf>
    <xf numFmtId="165" fontId="2" fillId="0" borderId="3" xfId="17" applyNumberFormat="1" applyFont="1" applyFill="1" applyAlignment="1">
      <alignment vertical="center"/>
    </xf>
    <xf numFmtId="165" fontId="8" fillId="3" borderId="3" xfId="17" applyNumberFormat="1" applyFont="1" applyFill="1" applyAlignment="1">
      <alignment horizontal="right" vertical="center"/>
    </xf>
    <xf numFmtId="41" fontId="2" fillId="0" borderId="0" xfId="14" applyNumberFormat="1" applyFont="1" applyFill="1" applyBorder="1" applyAlignment="1" applyProtection="1"/>
    <xf numFmtId="0" fontId="2" fillId="0" borderId="0" xfId="16" applyFont="1" applyAlignment="1">
      <alignment vertical="center"/>
    </xf>
    <xf numFmtId="0" fontId="8" fillId="0" borderId="0" xfId="16" applyFont="1" applyFill="1" applyBorder="1" applyAlignment="1" applyProtection="1">
      <alignment vertical="center"/>
    </xf>
    <xf numFmtId="0" fontId="8" fillId="0" borderId="0" xfId="11" applyFont="1" applyFill="1" applyBorder="1" applyAlignment="1">
      <alignment horizontal="left" vertical="center"/>
    </xf>
    <xf numFmtId="0" fontId="2" fillId="0" borderId="0" xfId="11" applyFont="1" applyBorder="1" applyAlignment="1">
      <alignment horizontal="right" vertical="center"/>
    </xf>
    <xf numFmtId="0" fontId="2" fillId="0" borderId="0" xfId="10" applyFont="1" applyBorder="1" applyAlignment="1">
      <alignment wrapText="1"/>
    </xf>
    <xf numFmtId="43" fontId="2" fillId="0" borderId="0" xfId="10" applyNumberFormat="1" applyFont="1" applyFill="1" applyBorder="1" applyAlignment="1">
      <alignment wrapText="1"/>
    </xf>
    <xf numFmtId="0" fontId="2" fillId="0" borderId="10" xfId="16" applyFont="1" applyBorder="1" applyAlignment="1">
      <alignment vertical="center"/>
    </xf>
    <xf numFmtId="165" fontId="8" fillId="0" borderId="10" xfId="17" applyNumberFormat="1" applyFont="1" applyFill="1" applyBorder="1" applyAlignment="1" applyProtection="1">
      <alignment vertical="center"/>
    </xf>
    <xf numFmtId="44" fontId="8" fillId="0" borderId="11" xfId="17" applyNumberFormat="1" applyFont="1" applyFill="1" applyBorder="1" applyAlignment="1">
      <alignment horizontal="center" vertical="center"/>
    </xf>
    <xf numFmtId="41" fontId="8" fillId="0" borderId="0" xfId="14" applyNumberFormat="1" applyFont="1" applyFill="1" applyBorder="1" applyAlignment="1" applyProtection="1">
      <alignment vertical="center"/>
    </xf>
    <xf numFmtId="41" fontId="8" fillId="0" borderId="0" xfId="14" applyNumberFormat="1" applyFont="1" applyFill="1" applyBorder="1" applyAlignment="1" applyProtection="1"/>
    <xf numFmtId="0" fontId="6" fillId="0" borderId="0" xfId="0" applyFont="1" applyAlignment="1"/>
    <xf numFmtId="0" fontId="8" fillId="0" borderId="0" xfId="0" applyFont="1" applyAlignment="1">
      <alignment horizontal="right"/>
    </xf>
    <xf numFmtId="0" fontId="17" fillId="0" borderId="0" xfId="0" applyFont="1" applyAlignment="1"/>
    <xf numFmtId="0" fontId="18" fillId="0" borderId="0" xfId="0" applyFont="1" applyAlignment="1"/>
    <xf numFmtId="0" fontId="15" fillId="0" borderId="0" xfId="0" applyFont="1" applyAlignment="1"/>
    <xf numFmtId="0" fontId="15" fillId="0" borderId="0" xfId="0" applyFont="1"/>
    <xf numFmtId="0" fontId="19" fillId="0" borderId="0" xfId="0" applyFont="1" applyAlignment="1"/>
    <xf numFmtId="0" fontId="19" fillId="0" borderId="10" xfId="0" applyFont="1" applyBorder="1" applyAlignment="1"/>
    <xf numFmtId="0" fontId="2" fillId="0" borderId="10" xfId="10" applyFont="1" applyBorder="1" applyAlignment="1">
      <alignment horizontal="right"/>
    </xf>
    <xf numFmtId="0" fontId="8" fillId="0" borderId="10" xfId="10" applyFont="1" applyBorder="1" applyAlignment="1">
      <alignment horizontal="right"/>
    </xf>
    <xf numFmtId="0" fontId="15" fillId="0" borderId="13" xfId="0" applyFont="1" applyBorder="1" applyAlignment="1"/>
    <xf numFmtId="0" fontId="2" fillId="0" borderId="0" xfId="21" applyNumberFormat="1" applyFont="1" applyFill="1" applyBorder="1" applyAlignment="1" applyProtection="1">
      <alignment horizontal="left" vertical="center" indent="1"/>
    </xf>
    <xf numFmtId="0" fontId="2" fillId="0" borderId="0" xfId="21" applyNumberFormat="1" applyFont="1" applyFill="1" applyBorder="1" applyAlignment="1" applyProtection="1">
      <alignment vertical="center"/>
    </xf>
    <xf numFmtId="0" fontId="8" fillId="0" borderId="0" xfId="22" applyFont="1" applyFill="1" applyBorder="1" applyAlignment="1" applyProtection="1">
      <alignment vertical="center"/>
    </xf>
    <xf numFmtId="0" fontId="2" fillId="0" borderId="0" xfId="16" applyFont="1" applyFill="1" applyAlignment="1" applyProtection="1">
      <alignment vertical="center" wrapText="1"/>
    </xf>
    <xf numFmtId="0" fontId="2" fillId="0" borderId="9" xfId="16" applyFont="1" applyFill="1" applyBorder="1" applyAlignment="1" applyProtection="1">
      <alignment vertical="center" wrapText="1"/>
    </xf>
    <xf numFmtId="0" fontId="2" fillId="3" borderId="9" xfId="16" applyFont="1" applyFill="1" applyBorder="1" applyAlignment="1" applyProtection="1">
      <alignment vertical="center"/>
    </xf>
    <xf numFmtId="0" fontId="2" fillId="0" borderId="0" xfId="23" applyFont="1" applyAlignment="1">
      <alignment horizontal="left"/>
    </xf>
    <xf numFmtId="0" fontId="2" fillId="0" borderId="3" xfId="21" applyNumberFormat="1" applyFont="1" applyFill="1" applyAlignment="1" applyProtection="1">
      <alignment vertical="center"/>
    </xf>
    <xf numFmtId="170" fontId="2" fillId="0" borderId="3" xfId="21" applyNumberFormat="1" applyFont="1" applyFill="1" applyAlignment="1" applyProtection="1">
      <alignment horizontal="right" vertical="center"/>
    </xf>
    <xf numFmtId="170" fontId="8" fillId="0" borderId="3" xfId="21" applyNumberFormat="1" applyFont="1" applyFill="1" applyAlignment="1" applyProtection="1">
      <alignment horizontal="right" vertical="center"/>
    </xf>
    <xf numFmtId="0" fontId="7" fillId="0" borderId="4" xfId="16" applyFont="1" applyFill="1" applyBorder="1" applyAlignment="1" applyProtection="1">
      <alignment vertical="center"/>
    </xf>
    <xf numFmtId="172" fontId="2" fillId="0" borderId="0" xfId="14" applyNumberFormat="1" applyFont="1" applyFill="1" applyBorder="1" applyAlignment="1" applyProtection="1">
      <alignment vertical="center"/>
    </xf>
    <xf numFmtId="0" fontId="2" fillId="3" borderId="0" xfId="16" applyFont="1" applyFill="1" applyBorder="1" applyAlignment="1" applyProtection="1">
      <alignment vertical="center"/>
    </xf>
    <xf numFmtId="0" fontId="20" fillId="0" borderId="0" xfId="0" applyFont="1"/>
    <xf numFmtId="0" fontId="10" fillId="0" borderId="0" xfId="0" applyFont="1" applyAlignment="1">
      <alignment horizontal="right"/>
    </xf>
    <xf numFmtId="0" fontId="21" fillId="0" borderId="0" xfId="0" applyFont="1" applyAlignment="1"/>
    <xf numFmtId="0" fontId="21" fillId="0" borderId="0" xfId="0" applyFont="1" applyAlignment="1">
      <alignment horizontal="right"/>
    </xf>
    <xf numFmtId="0" fontId="15" fillId="0" borderId="10" xfId="0" applyFont="1" applyBorder="1" applyAlignment="1"/>
    <xf numFmtId="0" fontId="8" fillId="0" borderId="10" xfId="10" applyFont="1" applyFill="1" applyBorder="1" applyAlignment="1">
      <alignment horizontal="right"/>
    </xf>
    <xf numFmtId="0" fontId="7" fillId="0" borderId="13" xfId="10" applyFont="1" applyFill="1" applyBorder="1" applyAlignment="1">
      <alignment wrapText="1"/>
    </xf>
    <xf numFmtId="0" fontId="15" fillId="0" borderId="13" xfId="0" applyFont="1" applyFill="1" applyBorder="1" applyAlignment="1"/>
    <xf numFmtId="0" fontId="8" fillId="0" borderId="0" xfId="14" applyFont="1" applyFill="1" applyBorder="1" applyAlignment="1" applyProtection="1">
      <alignment vertical="center"/>
    </xf>
    <xf numFmtId="0" fontId="19" fillId="0" borderId="0" xfId="0" applyFont="1" applyFill="1" applyAlignment="1"/>
    <xf numFmtId="42" fontId="8" fillId="0" borderId="0" xfId="14" applyNumberFormat="1" applyFont="1" applyFill="1" applyBorder="1" applyAlignment="1" applyProtection="1">
      <alignment vertical="center"/>
    </xf>
    <xf numFmtId="41" fontId="8" fillId="0" borderId="3" xfId="14" applyNumberFormat="1" applyFont="1" applyFill="1" applyBorder="1" applyAlignment="1" applyProtection="1">
      <alignment vertical="center"/>
    </xf>
    <xf numFmtId="41" fontId="8" fillId="0" borderId="6" xfId="14" applyNumberFormat="1" applyFont="1" applyFill="1" applyBorder="1" applyAlignment="1" applyProtection="1">
      <alignment vertical="center"/>
    </xf>
    <xf numFmtId="41" fontId="8" fillId="0" borderId="4" xfId="14" applyNumberFormat="1" applyFont="1" applyFill="1" applyBorder="1" applyAlignment="1" applyProtection="1">
      <alignment vertical="center"/>
    </xf>
    <xf numFmtId="42" fontId="8" fillId="0" borderId="8" xfId="14" applyNumberFormat="1" applyFont="1" applyFill="1" applyBorder="1" applyAlignment="1" applyProtection="1">
      <alignment vertical="center"/>
    </xf>
    <xf numFmtId="41" fontId="8" fillId="0" borderId="9" xfId="14" applyNumberFormat="1" applyFont="1" applyFill="1" applyBorder="1" applyAlignment="1" applyProtection="1">
      <alignment vertical="center"/>
    </xf>
    <xf numFmtId="0" fontId="2" fillId="0" borderId="0" xfId="16" applyFont="1" applyFill="1" applyBorder="1" applyAlignment="1" applyProtection="1">
      <alignment horizontal="left" wrapText="1" indent="1"/>
    </xf>
    <xf numFmtId="0" fontId="7" fillId="0" borderId="9" xfId="16" applyFont="1" applyFill="1" applyBorder="1" applyAlignment="1" applyProtection="1">
      <alignment vertical="center"/>
    </xf>
    <xf numFmtId="41" fontId="7" fillId="0" borderId="9" xfId="16" applyNumberFormat="1" applyFont="1" applyFill="1" applyBorder="1" applyAlignment="1" applyProtection="1">
      <alignment vertical="center"/>
    </xf>
    <xf numFmtId="0" fontId="7" fillId="3" borderId="9" xfId="16" applyFont="1" applyFill="1" applyBorder="1" applyAlignment="1" applyProtection="1">
      <alignment vertical="center"/>
    </xf>
    <xf numFmtId="0" fontId="15" fillId="0" borderId="9" xfId="0" applyFont="1" applyBorder="1" applyAlignment="1"/>
    <xf numFmtId="0" fontId="22" fillId="0" borderId="0" xfId="23" applyFont="1" applyAlignment="1">
      <alignment horizontal="left" wrapText="1"/>
    </xf>
    <xf numFmtId="0" fontId="23" fillId="0" borderId="0" xfId="0" applyFont="1" applyAlignment="1"/>
    <xf numFmtId="0" fontId="2" fillId="0" borderId="4" xfId="16" applyFont="1" applyFill="1" applyBorder="1" applyAlignment="1" applyProtection="1">
      <alignment vertical="center"/>
    </xf>
    <xf numFmtId="0" fontId="2" fillId="0" borderId="4" xfId="14" applyFont="1" applyFill="1" applyBorder="1" applyAlignment="1" applyProtection="1">
      <alignment vertical="center"/>
    </xf>
    <xf numFmtId="171" fontId="8" fillId="0" borderId="0" xfId="14" applyNumberFormat="1" applyFont="1" applyFill="1" applyBorder="1" applyAlignment="1" applyProtection="1">
      <alignment horizontal="right" vertical="center"/>
    </xf>
    <xf numFmtId="172" fontId="8" fillId="0" borderId="0" xfId="14" applyNumberFormat="1" applyFont="1" applyFill="1" applyBorder="1" applyAlignment="1" applyProtection="1">
      <alignment vertical="center"/>
    </xf>
    <xf numFmtId="0" fontId="7" fillId="0" borderId="0" xfId="16" applyFont="1" applyFill="1" applyAlignment="1">
      <alignment vertical="center"/>
    </xf>
    <xf numFmtId="0" fontId="7" fillId="0" borderId="0" xfId="16" applyFont="1" applyFill="1" applyBorder="1" applyAlignment="1" applyProtection="1">
      <alignment vertical="center"/>
    </xf>
    <xf numFmtId="2" fontId="7" fillId="0" borderId="0" xfId="16" applyNumberFormat="1" applyFont="1" applyFill="1" applyAlignment="1" applyProtection="1">
      <alignment horizontal="left" wrapText="1"/>
    </xf>
    <xf numFmtId="0" fontId="24" fillId="0" borderId="0" xfId="0" applyFont="1" applyAlignment="1"/>
    <xf numFmtId="0" fontId="24" fillId="0" borderId="0" xfId="0" applyFont="1" applyAlignment="1">
      <alignment horizontal="right"/>
    </xf>
    <xf numFmtId="0" fontId="15" fillId="0" borderId="10" xfId="24" applyFont="1" applyBorder="1"/>
    <xf numFmtId="0" fontId="15" fillId="0" borderId="13" xfId="24" applyFont="1" applyBorder="1"/>
    <xf numFmtId="0" fontId="8" fillId="0" borderId="0" xfId="25" applyFont="1" applyFill="1" applyBorder="1" applyAlignment="1" applyProtection="1">
      <alignment horizontal="left" vertical="center"/>
    </xf>
    <xf numFmtId="0" fontId="19" fillId="0" borderId="0" xfId="0" applyFont="1"/>
    <xf numFmtId="0" fontId="2" fillId="0" borderId="0" xfId="25" applyFont="1" applyFill="1" applyAlignment="1" applyProtection="1">
      <alignment horizontal="left" vertical="center" wrapText="1"/>
    </xf>
    <xf numFmtId="0" fontId="2" fillId="0" borderId="0" xfId="25" applyFont="1" applyFill="1" applyBorder="1" applyAlignment="1" applyProtection="1">
      <alignment horizontal="left" vertical="center" wrapText="1"/>
    </xf>
    <xf numFmtId="0" fontId="2" fillId="0" borderId="0" xfId="25" applyFont="1" applyFill="1" applyBorder="1" applyAlignment="1" applyProtection="1">
      <alignment horizontal="left" vertical="center" indent="1"/>
    </xf>
    <xf numFmtId="0" fontId="2" fillId="0" borderId="0" xfId="26" applyNumberFormat="1" applyFont="1" applyFill="1" applyBorder="1" applyAlignment="1" applyProtection="1">
      <alignment horizontal="left" vertical="center" indent="1"/>
    </xf>
    <xf numFmtId="0" fontId="2" fillId="0" borderId="0" xfId="26" applyNumberFormat="1" applyFont="1" applyFill="1" applyBorder="1" applyAlignment="1" applyProtection="1">
      <alignment horizontal="left" vertical="center"/>
    </xf>
    <xf numFmtId="0" fontId="2" fillId="0" borderId="0" xfId="25" applyFont="1" applyFill="1" applyBorder="1" applyAlignment="1" applyProtection="1">
      <alignment horizontal="left" vertical="center"/>
    </xf>
    <xf numFmtId="0" fontId="2" fillId="0" borderId="0" xfId="25" applyFont="1" applyFill="1" applyBorder="1" applyAlignment="1" applyProtection="1">
      <alignment horizontal="left"/>
    </xf>
    <xf numFmtId="0" fontId="2" fillId="0" borderId="0" xfId="25" applyFont="1" applyFill="1" applyBorder="1" applyAlignment="1" applyProtection="1">
      <alignment horizontal="left" wrapText="1"/>
    </xf>
    <xf numFmtId="0" fontId="8" fillId="0" borderId="0" xfId="27" applyFont="1" applyFill="1" applyBorder="1" applyAlignment="1" applyProtection="1">
      <alignment horizontal="left" vertical="center"/>
    </xf>
    <xf numFmtId="0" fontId="15" fillId="0" borderId="0" xfId="0" applyFont="1" applyAlignment="1">
      <alignment wrapText="1"/>
    </xf>
    <xf numFmtId="0" fontId="8" fillId="0" borderId="0" xfId="25" applyFont="1" applyFill="1" applyBorder="1" applyAlignment="1" applyProtection="1">
      <alignment horizontal="left" vertical="center" wrapText="1"/>
    </xf>
    <xf numFmtId="0" fontId="2" fillId="0" borderId="0" xfId="25" applyFont="1" applyFill="1" applyBorder="1" applyAlignment="1" applyProtection="1">
      <alignment horizontal="left" vertical="center" wrapText="1" indent="1"/>
    </xf>
    <xf numFmtId="0" fontId="2" fillId="0" borderId="0" xfId="26" applyNumberFormat="1" applyFont="1" applyFill="1" applyBorder="1" applyAlignment="1" applyProtection="1">
      <alignment horizontal="left" vertical="center" wrapText="1" indent="1"/>
    </xf>
    <xf numFmtId="0" fontId="2" fillId="0" borderId="0" xfId="26" applyNumberFormat="1" applyFont="1" applyFill="1" applyBorder="1" applyAlignment="1" applyProtection="1">
      <alignment horizontal="left" vertical="center" wrapText="1"/>
    </xf>
    <xf numFmtId="0" fontId="8" fillId="0" borderId="0" xfId="26" applyNumberFormat="1" applyFont="1" applyFill="1" applyBorder="1" applyAlignment="1" applyProtection="1">
      <alignment horizontal="left" vertical="center" wrapText="1"/>
    </xf>
    <xf numFmtId="0" fontId="8" fillId="0" borderId="0" xfId="27" applyFont="1" applyFill="1" applyBorder="1" applyAlignment="1" applyProtection="1">
      <alignment horizontal="left" vertical="center" wrapText="1"/>
    </xf>
    <xf numFmtId="0" fontId="10" fillId="0" borderId="0" xfId="27" applyFont="1" applyFill="1" applyBorder="1" applyAlignment="1" applyProtection="1">
      <alignment horizontal="left" vertical="center" wrapText="1"/>
    </xf>
    <xf numFmtId="0" fontId="10" fillId="0" borderId="0" xfId="8" applyFont="1" applyBorder="1" applyAlignment="1">
      <alignment horizontal="right" vertical="center"/>
    </xf>
    <xf numFmtId="167" fontId="15" fillId="0" borderId="0" xfId="4" applyNumberFormat="1" applyFont="1" applyBorder="1"/>
    <xf numFmtId="0" fontId="8" fillId="4" borderId="0" xfId="11" applyFont="1" applyFill="1" applyBorder="1" applyAlignment="1">
      <alignment horizontal="left" vertical="center"/>
    </xf>
    <xf numFmtId="0" fontId="2" fillId="0" borderId="0" xfId="10" applyFont="1" applyBorder="1" applyAlignment="1">
      <alignment horizontal="right" wrapText="1"/>
    </xf>
    <xf numFmtId="0" fontId="2" fillId="0" borderId="0" xfId="11" applyFont="1" applyAlignment="1"/>
    <xf numFmtId="167" fontId="2" fillId="0" borderId="0" xfId="4" applyNumberFormat="1" applyFont="1" applyAlignment="1">
      <alignment horizontal="right"/>
    </xf>
    <xf numFmtId="0" fontId="2" fillId="0" borderId="0" xfId="10" quotePrefix="1" applyFont="1" applyBorder="1" applyAlignment="1">
      <alignment horizontal="right"/>
    </xf>
    <xf numFmtId="0" fontId="2" fillId="0" borderId="0" xfId="11" applyFont="1" applyAlignment="1">
      <alignment vertical="center"/>
    </xf>
    <xf numFmtId="0" fontId="2" fillId="0" borderId="10" xfId="11" applyFont="1" applyBorder="1" applyAlignment="1">
      <alignment vertical="center"/>
    </xf>
    <xf numFmtId="0" fontId="8" fillId="0" borderId="3" xfId="16" applyFont="1" applyBorder="1" applyAlignment="1">
      <alignment horizontal="center" vertical="center"/>
    </xf>
    <xf numFmtId="0" fontId="2" fillId="0" borderId="10" xfId="11" applyFont="1" applyBorder="1" applyAlignment="1"/>
    <xf numFmtId="1" fontId="2" fillId="0" borderId="6" xfId="28" applyNumberFormat="1" applyFont="1" applyFill="1" applyBorder="1" applyAlignment="1" applyProtection="1">
      <alignment horizontal="center" vertical="center"/>
    </xf>
    <xf numFmtId="1" fontId="8" fillId="0" borderId="6" xfId="28" applyNumberFormat="1" applyFont="1" applyFill="1" applyBorder="1" applyAlignment="1" applyProtection="1">
      <alignment horizontal="center" vertical="center"/>
    </xf>
    <xf numFmtId="0" fontId="2" fillId="0" borderId="13" xfId="10" applyFont="1" applyBorder="1" applyAlignment="1">
      <alignment wrapText="1"/>
    </xf>
    <xf numFmtId="1" fontId="2" fillId="0" borderId="4" xfId="16" applyNumberFormat="1" applyFont="1" applyFill="1" applyBorder="1" applyAlignment="1" applyProtection="1">
      <alignment vertical="center"/>
    </xf>
    <xf numFmtId="1" fontId="8" fillId="0" borderId="4" xfId="16" applyNumberFormat="1" applyFont="1" applyFill="1" applyBorder="1" applyAlignment="1" applyProtection="1">
      <alignment vertical="center"/>
    </xf>
    <xf numFmtId="0" fontId="8" fillId="0" borderId="0" xfId="12" applyFont="1" applyFill="1" applyAlignment="1" applyProtection="1"/>
    <xf numFmtId="1" fontId="8" fillId="0" borderId="0" xfId="16" applyNumberFormat="1" applyFont="1" applyFill="1" applyBorder="1" applyAlignment="1" applyProtection="1">
      <alignment vertical="center"/>
    </xf>
    <xf numFmtId="0" fontId="2" fillId="0" borderId="0" xfId="12" applyFont="1" applyFill="1" applyAlignment="1" applyProtection="1">
      <alignment horizontal="left" vertical="center" wrapText="1" indent="1"/>
    </xf>
    <xf numFmtId="42" fontId="2" fillId="0" borderId="0" xfId="16" applyNumberFormat="1" applyFont="1" applyFill="1" applyAlignment="1" applyProtection="1">
      <alignment vertical="center"/>
    </xf>
    <xf numFmtId="42" fontId="8" fillId="0" borderId="0" xfId="16" applyNumberFormat="1" applyFont="1" applyFill="1" applyAlignment="1" applyProtection="1">
      <alignment vertical="center"/>
    </xf>
    <xf numFmtId="41" fontId="8" fillId="0" borderId="0" xfId="16" applyNumberFormat="1" applyFont="1" applyFill="1" applyAlignment="1" applyProtection="1">
      <alignment vertical="center"/>
    </xf>
    <xf numFmtId="41" fontId="2" fillId="0" borderId="10" xfId="16" applyNumberFormat="1" applyFont="1" applyFill="1" applyBorder="1" applyAlignment="1" applyProtection="1">
      <alignment vertical="center"/>
    </xf>
    <xf numFmtId="41" fontId="8" fillId="0" borderId="10" xfId="16" applyNumberFormat="1" applyFont="1" applyFill="1" applyBorder="1" applyAlignment="1" applyProtection="1">
      <alignment vertical="center"/>
    </xf>
    <xf numFmtId="0" fontId="8" fillId="0" borderId="0" xfId="28" applyNumberFormat="1" applyFont="1" applyFill="1" applyBorder="1" applyAlignment="1" applyProtection="1"/>
    <xf numFmtId="0" fontId="2" fillId="0" borderId="0" xfId="12" applyFont="1" applyFill="1" applyBorder="1" applyAlignment="1" applyProtection="1">
      <alignment vertical="center" wrapText="1"/>
    </xf>
    <xf numFmtId="41" fontId="2" fillId="0" borderId="4" xfId="16" applyNumberFormat="1" applyFont="1" applyFill="1" applyBorder="1" applyAlignment="1" applyProtection="1">
      <alignment vertical="center"/>
    </xf>
    <xf numFmtId="41" fontId="8" fillId="0" borderId="4" xfId="16" applyNumberFormat="1" applyFont="1" applyFill="1" applyBorder="1" applyAlignment="1" applyProtection="1">
      <alignment vertical="center"/>
    </xf>
    <xf numFmtId="0" fontId="8" fillId="0" borderId="0" xfId="12" applyFont="1" applyFill="1" applyBorder="1" applyAlignment="1" applyProtection="1">
      <alignment vertical="center" wrapText="1"/>
    </xf>
    <xf numFmtId="0" fontId="2" fillId="0" borderId="0" xfId="12" applyFont="1" applyFill="1" applyBorder="1" applyAlignment="1" applyProtection="1">
      <alignment horizontal="left" vertical="center" wrapText="1" indent="1"/>
    </xf>
    <xf numFmtId="0" fontId="2" fillId="0" borderId="0" xfId="28" applyNumberFormat="1" applyFont="1" applyFill="1" applyBorder="1" applyAlignment="1" applyProtection="1">
      <alignment horizontal="left" vertical="center" wrapText="1" indent="1"/>
    </xf>
    <xf numFmtId="41" fontId="2" fillId="0" borderId="3" xfId="28" applyNumberFormat="1" applyFont="1" applyFill="1" applyAlignment="1" applyProtection="1">
      <alignment vertical="center"/>
    </xf>
    <xf numFmtId="41" fontId="8" fillId="0" borderId="3" xfId="28" applyNumberFormat="1" applyFont="1" applyFill="1" applyAlignment="1" applyProtection="1">
      <alignment vertical="center"/>
    </xf>
    <xf numFmtId="0" fontId="8" fillId="0" borderId="0" xfId="28" applyNumberFormat="1" applyFont="1" applyFill="1" applyBorder="1" applyAlignment="1" applyProtection="1">
      <alignment vertical="center" wrapText="1"/>
    </xf>
    <xf numFmtId="41" fontId="2" fillId="0" borderId="6" xfId="28" applyNumberFormat="1" applyFont="1" applyFill="1" applyBorder="1" applyAlignment="1" applyProtection="1">
      <alignment vertical="center"/>
    </xf>
    <xf numFmtId="41" fontId="8" fillId="0" borderId="6" xfId="28" applyNumberFormat="1" applyFont="1" applyFill="1" applyBorder="1" applyAlignment="1" applyProtection="1">
      <alignment vertical="center"/>
    </xf>
    <xf numFmtId="37" fontId="2" fillId="0" borderId="4" xfId="16" applyNumberFormat="1" applyFont="1" applyFill="1" applyBorder="1" applyAlignment="1" applyProtection="1">
      <alignment vertical="center"/>
    </xf>
    <xf numFmtId="37" fontId="8" fillId="0" borderId="4" xfId="16" applyNumberFormat="1" applyFont="1" applyFill="1" applyBorder="1" applyAlignment="1" applyProtection="1">
      <alignment vertical="center"/>
    </xf>
    <xf numFmtId="37" fontId="2" fillId="0" borderId="0" xfId="16" applyNumberFormat="1" applyFont="1" applyFill="1" applyAlignment="1" applyProtection="1">
      <alignment vertical="center"/>
    </xf>
    <xf numFmtId="37" fontId="8" fillId="0" borderId="0" xfId="16" applyNumberFormat="1" applyFont="1" applyFill="1" applyAlignment="1" applyProtection="1">
      <alignment vertical="center"/>
    </xf>
    <xf numFmtId="42" fontId="2" fillId="0" borderId="0" xfId="16" applyNumberFormat="1" applyFont="1" applyFill="1" applyBorder="1" applyAlignment="1">
      <alignment vertical="center"/>
    </xf>
    <xf numFmtId="42" fontId="8" fillId="0" borderId="0" xfId="16" applyNumberFormat="1" applyFont="1" applyFill="1" applyBorder="1" applyAlignment="1">
      <alignment vertical="center"/>
    </xf>
    <xf numFmtId="0" fontId="8" fillId="0" borderId="0" xfId="11" applyFont="1" applyFill="1" applyAlignment="1">
      <alignment vertical="center"/>
    </xf>
    <xf numFmtId="164" fontId="2" fillId="0" borderId="0" xfId="11" applyNumberFormat="1" applyFont="1" applyFill="1" applyAlignment="1">
      <alignment horizontal="right" vertical="distributed"/>
    </xf>
    <xf numFmtId="175" fontId="2" fillId="0" borderId="0" xfId="1" applyNumberFormat="1" applyFont="1" applyFill="1" applyBorder="1" applyAlignment="1">
      <alignment horizontal="right" vertical="distributed"/>
    </xf>
    <xf numFmtId="0" fontId="7" fillId="0" borderId="0" xfId="10" applyFont="1" applyFill="1" applyBorder="1" applyAlignment="1">
      <alignment wrapText="1"/>
    </xf>
    <xf numFmtId="0" fontId="2" fillId="0" borderId="0" xfId="11" applyFont="1" applyFill="1" applyAlignment="1">
      <alignment vertical="center"/>
    </xf>
    <xf numFmtId="37" fontId="2" fillId="0" borderId="0" xfId="11" applyNumberFormat="1" applyFont="1" applyFill="1" applyAlignment="1">
      <alignment horizontal="right" vertical="center"/>
    </xf>
    <xf numFmtId="167" fontId="2" fillId="0" borderId="0" xfId="4" applyNumberFormat="1" applyFont="1" applyFill="1" applyAlignment="1">
      <alignment horizontal="right" vertical="center"/>
    </xf>
    <xf numFmtId="0" fontId="10" fillId="0" borderId="0" xfId="11" applyFont="1" applyFill="1" applyAlignment="1">
      <alignment vertical="center"/>
    </xf>
    <xf numFmtId="37" fontId="7" fillId="0" borderId="0" xfId="11" applyNumberFormat="1" applyFont="1" applyFill="1" applyAlignment="1">
      <alignment horizontal="right" vertical="center"/>
    </xf>
    <xf numFmtId="167" fontId="7" fillId="0" borderId="0" xfId="4" applyNumberFormat="1" applyFont="1" applyFill="1" applyAlignment="1">
      <alignment horizontal="right" vertical="center"/>
    </xf>
    <xf numFmtId="167" fontId="20" fillId="0" borderId="0" xfId="4" applyNumberFormat="1" applyFont="1"/>
    <xf numFmtId="0" fontId="7" fillId="0" borderId="0" xfId="10" applyFont="1" applyBorder="1" applyAlignment="1">
      <alignment horizontal="left" wrapText="1"/>
    </xf>
    <xf numFmtId="41" fontId="7" fillId="0" borderId="0" xfId="10" applyNumberFormat="1" applyFont="1" applyFill="1" applyBorder="1" applyAlignment="1">
      <alignment wrapText="1"/>
    </xf>
    <xf numFmtId="0" fontId="7" fillId="0" borderId="0" xfId="10" applyFont="1" applyBorder="1" applyAlignment="1">
      <alignment horizontal="right" wrapText="1" indent="1"/>
    </xf>
    <xf numFmtId="167" fontId="7" fillId="0" borderId="0" xfId="4" applyNumberFormat="1" applyFont="1" applyFill="1" applyBorder="1" applyAlignment="1">
      <alignment wrapText="1"/>
    </xf>
    <xf numFmtId="0" fontId="7" fillId="0" borderId="0" xfId="10" applyFont="1" applyBorder="1"/>
    <xf numFmtId="0" fontId="2" fillId="0" borderId="0" xfId="30" applyFont="1" applyFill="1" applyAlignment="1" applyProtection="1">
      <alignment vertical="center" wrapText="1"/>
    </xf>
    <xf numFmtId="0" fontId="2" fillId="0" borderId="10" xfId="30" applyFont="1" applyFill="1" applyBorder="1" applyAlignment="1" applyProtection="1">
      <alignment vertical="center" wrapText="1"/>
    </xf>
    <xf numFmtId="0" fontId="8" fillId="0" borderId="3" xfId="30" applyFont="1" applyBorder="1" applyAlignment="1">
      <alignment horizontal="center" vertical="center"/>
    </xf>
    <xf numFmtId="0" fontId="2" fillId="0" borderId="3" xfId="31" applyNumberFormat="1" applyFont="1" applyFill="1" applyAlignment="1" applyProtection="1">
      <alignment vertical="center" wrapText="1"/>
    </xf>
    <xf numFmtId="44" fontId="2" fillId="0" borderId="6" xfId="31" applyNumberFormat="1" applyFont="1" applyFill="1" applyBorder="1" applyAlignment="1" applyProtection="1">
      <alignment horizontal="center" vertical="center"/>
    </xf>
    <xf numFmtId="44" fontId="8" fillId="0" borderId="6" xfId="31" applyNumberFormat="1" applyFont="1" applyFill="1" applyBorder="1" applyAlignment="1" applyProtection="1">
      <alignment horizontal="center" vertical="center"/>
    </xf>
    <xf numFmtId="0" fontId="8" fillId="0" borderId="4" xfId="16" applyFont="1" applyFill="1" applyBorder="1" applyAlignment="1" applyProtection="1">
      <alignment vertical="center" wrapText="1"/>
    </xf>
    <xf numFmtId="1" fontId="2" fillId="0" borderId="4" xfId="30" applyNumberFormat="1" applyFont="1" applyFill="1" applyBorder="1" applyAlignment="1" applyProtection="1">
      <alignment vertical="center"/>
    </xf>
    <xf numFmtId="1" fontId="8" fillId="0" borderId="4" xfId="30" applyNumberFormat="1" applyFont="1" applyFill="1" applyBorder="1" applyAlignment="1" applyProtection="1">
      <alignment vertical="center"/>
    </xf>
    <xf numFmtId="0" fontId="8" fillId="0" borderId="0" xfId="16" applyFont="1" applyFill="1" applyAlignment="1" applyProtection="1">
      <alignment vertical="center" wrapText="1"/>
    </xf>
    <xf numFmtId="1" fontId="2" fillId="0" borderId="0" xfId="30" applyNumberFormat="1" applyFont="1" applyFill="1" applyAlignment="1" applyProtection="1">
      <alignment vertical="center"/>
    </xf>
    <xf numFmtId="1" fontId="8" fillId="0" borderId="0" xfId="30" applyNumberFormat="1" applyFont="1" applyFill="1" applyAlignment="1" applyProtection="1">
      <alignment vertical="center"/>
    </xf>
    <xf numFmtId="0" fontId="2" fillId="0" borderId="0" xfId="16" applyFont="1" applyFill="1" applyAlignment="1" applyProtection="1">
      <alignment horizontal="left" vertical="center" indent="2"/>
    </xf>
    <xf numFmtId="174" fontId="2" fillId="0" borderId="0" xfId="14" applyNumberFormat="1" applyFont="1" applyFill="1" applyBorder="1" applyAlignment="1" applyProtection="1">
      <alignment vertical="center"/>
    </xf>
    <xf numFmtId="174" fontId="8" fillId="0" borderId="0" xfId="14" applyNumberFormat="1" applyFont="1" applyFill="1" applyBorder="1" applyAlignment="1" applyProtection="1">
      <alignment vertical="center"/>
    </xf>
    <xf numFmtId="0" fontId="2" fillId="0" borderId="0" xfId="16" applyFont="1" applyFill="1" applyAlignment="1" applyProtection="1">
      <alignment horizontal="left" vertical="center" wrapText="1" indent="1"/>
    </xf>
    <xf numFmtId="175" fontId="2" fillId="0" borderId="0" xfId="32" applyNumberFormat="1" applyFont="1" applyFill="1" applyAlignment="1" applyProtection="1">
      <alignment vertical="center"/>
    </xf>
    <xf numFmtId="175" fontId="8" fillId="0" borderId="0" xfId="32" applyNumberFormat="1" applyFont="1" applyFill="1" applyAlignment="1" applyProtection="1">
      <alignment vertical="center"/>
    </xf>
    <xf numFmtId="175" fontId="2" fillId="0" borderId="0" xfId="32" applyNumberFormat="1" applyFont="1" applyFill="1" applyBorder="1" applyAlignment="1" applyProtection="1">
      <alignment vertical="center"/>
    </xf>
    <xf numFmtId="175" fontId="8" fillId="0" borderId="0" xfId="32" applyNumberFormat="1" applyFont="1" applyFill="1" applyBorder="1" applyAlignment="1" applyProtection="1">
      <alignment vertical="center"/>
    </xf>
    <xf numFmtId="0" fontId="2" fillId="0" borderId="0" xfId="16" applyFont="1" applyFill="1" applyAlignment="1" applyProtection="1">
      <alignment horizontal="left" wrapText="1" indent="1"/>
    </xf>
    <xf numFmtId="43" fontId="2" fillId="0" borderId="0" xfId="14" applyNumberFormat="1" applyFont="1" applyFill="1" applyBorder="1" applyAlignment="1" applyProtection="1">
      <alignment vertical="center"/>
    </xf>
    <xf numFmtId="43" fontId="8" fillId="0" borderId="0" xfId="14" applyNumberFormat="1" applyFont="1" applyFill="1" applyBorder="1" applyAlignment="1" applyProtection="1">
      <alignment vertical="center"/>
    </xf>
    <xf numFmtId="174" fontId="2" fillId="0" borderId="0" xfId="33" applyNumberFormat="1" applyFont="1" applyFill="1" applyAlignment="1" applyProtection="1">
      <alignment vertical="center"/>
    </xf>
    <xf numFmtId="174" fontId="8" fillId="0" borderId="0" xfId="33" applyNumberFormat="1" applyFont="1" applyFill="1" applyAlignment="1" applyProtection="1">
      <alignment vertical="center"/>
    </xf>
    <xf numFmtId="0" fontId="12" fillId="0" borderId="0" xfId="16" applyFont="1" applyFill="1" applyAlignment="1" applyProtection="1">
      <alignment vertical="center" wrapText="1"/>
    </xf>
    <xf numFmtId="169" fontId="2" fillId="0" borderId="0" xfId="2" applyNumberFormat="1" applyFont="1" applyFill="1" applyBorder="1" applyAlignment="1" applyProtection="1">
      <alignment vertical="center"/>
    </xf>
    <xf numFmtId="169" fontId="8" fillId="0" borderId="0" xfId="2" applyNumberFormat="1" applyFont="1" applyFill="1" applyBorder="1" applyAlignment="1" applyProtection="1">
      <alignment vertical="center"/>
    </xf>
    <xf numFmtId="49" fontId="2" fillId="0" borderId="0" xfId="34" applyNumberFormat="1" applyFont="1" applyFill="1" applyAlignment="1">
      <alignment wrapText="1"/>
    </xf>
    <xf numFmtId="0" fontId="2" fillId="0" borderId="0" xfId="34" applyFont="1" applyFill="1" applyAlignment="1">
      <alignment horizontal="left" wrapText="1"/>
    </xf>
    <xf numFmtId="0" fontId="15" fillId="0" borderId="0" xfId="0" applyFont="1" applyFill="1" applyAlignment="1">
      <alignment wrapText="1"/>
    </xf>
    <xf numFmtId="0" fontId="2" fillId="0" borderId="0" xfId="34" applyFont="1" applyFill="1" applyAlignment="1"/>
    <xf numFmtId="42" fontId="2" fillId="0" borderId="0" xfId="34" applyNumberFormat="1" applyFont="1" applyFill="1" applyBorder="1" applyAlignment="1"/>
    <xf numFmtId="176" fontId="2" fillId="0" borderId="0" xfId="34" applyNumberFormat="1" applyFont="1" applyFill="1" applyBorder="1" applyAlignment="1"/>
    <xf numFmtId="0" fontId="10" fillId="0" borderId="0" xfId="16" applyFont="1" applyFill="1" applyAlignment="1" applyProtection="1">
      <alignment horizontal="left" vertical="center" wrapText="1"/>
    </xf>
    <xf numFmtId="0" fontId="7" fillId="0" borderId="0" xfId="16" applyFont="1" applyFill="1" applyAlignment="1" applyProtection="1">
      <alignment vertical="center" wrapText="1"/>
    </xf>
    <xf numFmtId="0" fontId="25" fillId="0" borderId="0" xfId="0" applyFont="1" applyFill="1" applyAlignment="1">
      <alignment wrapText="1"/>
    </xf>
    <xf numFmtId="0" fontId="8" fillId="0" borderId="0" xfId="16" applyFont="1" applyFill="1" applyAlignment="1" applyProtection="1">
      <alignment horizontal="left" vertical="center" wrapText="1"/>
    </xf>
    <xf numFmtId="0" fontId="2" fillId="0" borderId="0" xfId="16" applyFill="1">
      <alignment vertical="center"/>
    </xf>
    <xf numFmtId="0" fontId="2" fillId="0" borderId="0" xfId="388">
      <alignment vertical="center"/>
    </xf>
    <xf numFmtId="0" fontId="19" fillId="0" borderId="0" xfId="16" applyFont="1" applyFill="1" applyAlignment="1">
      <alignment horizontal="left" wrapText="1"/>
    </xf>
    <xf numFmtId="0" fontId="25" fillId="0" borderId="0" xfId="16" applyFont="1" applyFill="1" applyAlignment="1">
      <alignment horizontal="left" wrapText="1"/>
    </xf>
    <xf numFmtId="0" fontId="30" fillId="0" borderId="0" xfId="16" applyFont="1" applyFill="1" applyAlignment="1" applyProtection="1">
      <alignment horizontal="left" wrapText="1"/>
    </xf>
    <xf numFmtId="0" fontId="30" fillId="0" borderId="0" xfId="16" applyFont="1" applyFill="1" applyAlignment="1" applyProtection="1">
      <alignment horizontal="left" vertical="center" wrapText="1"/>
    </xf>
    <xf numFmtId="0" fontId="19" fillId="0" borderId="0" xfId="26" applyNumberFormat="1" applyFont="1" applyFill="1" applyBorder="1" applyAlignment="1" applyProtection="1">
      <alignment horizontal="left" vertical="center" wrapText="1"/>
    </xf>
    <xf numFmtId="0" fontId="19" fillId="0" borderId="0" xfId="25" applyFont="1" applyFill="1" applyBorder="1" applyAlignment="1" applyProtection="1">
      <alignment horizontal="left" wrapText="1" indent="1"/>
    </xf>
    <xf numFmtId="0" fontId="19" fillId="0" borderId="0" xfId="25" applyFont="1" applyFill="1" applyBorder="1" applyAlignment="1" applyProtection="1">
      <alignment horizontal="left" vertical="center" wrapText="1" indent="1"/>
    </xf>
    <xf numFmtId="0" fontId="8" fillId="0" borderId="0" xfId="26" applyNumberFormat="1" applyFont="1" applyFill="1" applyBorder="1" applyAlignment="1" applyProtection="1">
      <alignment horizontal="left" vertical="center"/>
    </xf>
    <xf numFmtId="0" fontId="2" fillId="0" borderId="0" xfId="388" applyFill="1">
      <alignment vertical="center"/>
    </xf>
    <xf numFmtId="0" fontId="25" fillId="0" borderId="0" xfId="25" applyFont="1" applyFill="1" applyBorder="1" applyAlignment="1" applyProtection="1">
      <alignment horizontal="left" vertical="center" wrapText="1"/>
    </xf>
    <xf numFmtId="0" fontId="19" fillId="0" borderId="0" xfId="16" applyFont="1" applyFill="1" applyBorder="1" applyAlignment="1" applyProtection="1">
      <alignment horizontal="left" wrapText="1" indent="1"/>
    </xf>
    <xf numFmtId="0" fontId="19" fillId="0" borderId="0" xfId="16" applyFont="1" applyFill="1" applyBorder="1" applyAlignment="1" applyProtection="1">
      <alignment horizontal="left" wrapText="1"/>
    </xf>
    <xf numFmtId="0" fontId="19" fillId="0" borderId="0" xfId="25" applyFont="1" applyFill="1" applyBorder="1" applyAlignment="1" applyProtection="1">
      <alignment horizontal="left" vertical="center" wrapText="1"/>
    </xf>
    <xf numFmtId="0" fontId="19" fillId="0" borderId="0" xfId="16" applyFont="1" applyFill="1" applyAlignment="1" applyProtection="1">
      <alignment wrapText="1"/>
    </xf>
    <xf numFmtId="0" fontId="8" fillId="0" borderId="0" xfId="16" applyFont="1" applyFill="1" applyBorder="1" applyAlignment="1" applyProtection="1">
      <alignment vertical="center"/>
    </xf>
    <xf numFmtId="0" fontId="2" fillId="0" borderId="0" xfId="16" applyFont="1" applyFill="1" applyAlignment="1" applyProtection="1">
      <alignment vertical="center"/>
    </xf>
    <xf numFmtId="0" fontId="2" fillId="0" borderId="0" xfId="16" applyFont="1" applyFill="1" applyBorder="1" applyAlignment="1" applyProtection="1">
      <alignment horizontal="left" vertical="center" indent="1"/>
    </xf>
    <xf numFmtId="0" fontId="57" fillId="0" borderId="0" xfId="388" applyFont="1" applyFill="1" applyAlignment="1">
      <alignment horizontal="left" vertical="center"/>
    </xf>
    <xf numFmtId="0" fontId="32" fillId="0" borderId="0" xfId="506" applyFill="1" applyAlignment="1">
      <alignment vertical="center"/>
    </xf>
    <xf numFmtId="0" fontId="4" fillId="0" borderId="0" xfId="388" applyFont="1" applyFill="1" applyAlignment="1">
      <alignment vertical="center"/>
    </xf>
    <xf numFmtId="0" fontId="59" fillId="0" borderId="0" xfId="506" applyFont="1" applyFill="1" applyAlignment="1">
      <alignment horizontal="left" vertical="center"/>
    </xf>
    <xf numFmtId="0" fontId="32" fillId="0" borderId="0" xfId="506" applyFill="1" applyAlignment="1">
      <alignment horizontal="left" vertical="center"/>
    </xf>
    <xf numFmtId="0" fontId="59" fillId="0" borderId="0" xfId="506" applyFont="1" applyFill="1" applyAlignment="1">
      <alignment horizontal="left" vertical="center" wrapText="1" shrinkToFit="1"/>
    </xf>
    <xf numFmtId="0" fontId="59" fillId="0" borderId="0" xfId="506" applyFont="1" applyFill="1" applyAlignment="1">
      <alignment vertical="center"/>
    </xf>
    <xf numFmtId="0" fontId="59" fillId="0" borderId="0" xfId="506" applyNumberFormat="1" applyFont="1" applyFill="1" applyAlignment="1">
      <alignment horizontal="justify" vertical="center"/>
    </xf>
    <xf numFmtId="0" fontId="32" fillId="0" borderId="0" xfId="506" applyFill="1" applyAlignment="1"/>
    <xf numFmtId="0" fontId="57" fillId="0" borderId="0" xfId="388" applyFont="1" applyFill="1" applyAlignment="1"/>
    <xf numFmtId="0" fontId="60" fillId="0" borderId="0" xfId="507" applyFont="1" applyFill="1" applyBorder="1" applyAlignment="1"/>
    <xf numFmtId="0" fontId="4" fillId="0" borderId="0" xfId="7" applyFont="1" applyFill="1" applyAlignment="1">
      <alignment horizontal="left"/>
    </xf>
    <xf numFmtId="0" fontId="4" fillId="0" borderId="0" xfId="7" applyFill="1" applyAlignment="1">
      <alignment horizontal="left"/>
    </xf>
    <xf numFmtId="0" fontId="7" fillId="0" borderId="0" xfId="391" applyFont="1" applyFill="1" applyAlignment="1">
      <alignment horizontal="right"/>
    </xf>
    <xf numFmtId="0" fontId="2" fillId="0" borderId="0" xfId="388" applyFont="1" applyFill="1" applyBorder="1" applyAlignment="1">
      <alignment horizontal="left"/>
    </xf>
    <xf numFmtId="14" fontId="0" fillId="0" borderId="25" xfId="436" quotePrefix="1" applyNumberFormat="1" applyFont="1" applyFill="1" applyAlignment="1">
      <alignment horizontal="right" vertical="center"/>
    </xf>
    <xf numFmtId="14" fontId="8" fillId="0" borderId="25" xfId="436" quotePrefix="1" applyNumberFormat="1" applyFont="1" applyFill="1" applyAlignment="1">
      <alignment horizontal="right" vertical="center"/>
    </xf>
    <xf numFmtId="0" fontId="60" fillId="0" borderId="27" xfId="388" applyFont="1" applyFill="1" applyBorder="1" applyAlignment="1"/>
    <xf numFmtId="0" fontId="60" fillId="0" borderId="0" xfId="391" applyFont="1" applyFill="1" applyAlignment="1"/>
    <xf numFmtId="0" fontId="63" fillId="0" borderId="0" xfId="508" applyFont="1" applyFill="1" applyBorder="1" applyAlignment="1">
      <alignment vertical="center"/>
    </xf>
    <xf numFmtId="0" fontId="60" fillId="3" borderId="0" xfId="391" applyFont="1" applyFill="1" applyAlignment="1">
      <alignment vertical="center"/>
    </xf>
    <xf numFmtId="0" fontId="60" fillId="0" borderId="0" xfId="391" applyFont="1" applyFill="1" applyAlignment="1">
      <alignment vertical="center"/>
    </xf>
    <xf numFmtId="0" fontId="8" fillId="0" borderId="0" xfId="388" applyFont="1" applyFill="1" applyAlignment="1">
      <alignment horizontal="left" vertical="center"/>
    </xf>
    <xf numFmtId="0" fontId="4" fillId="0" borderId="0" xfId="7" applyFill="1" applyAlignment="1">
      <alignment horizontal="left" vertical="center"/>
    </xf>
    <xf numFmtId="0" fontId="2" fillId="0" borderId="0" xfId="388" applyFont="1" applyFill="1" applyBorder="1" applyAlignment="1">
      <alignment horizontal="left" vertical="center" wrapText="1" indent="1"/>
    </xf>
    <xf numFmtId="0" fontId="8" fillId="0" borderId="0" xfId="388" applyFont="1" applyFill="1" applyBorder="1" applyAlignment="1">
      <alignment horizontal="left" vertical="center" wrapText="1"/>
    </xf>
    <xf numFmtId="0" fontId="62" fillId="0" borderId="0" xfId="388" applyFont="1" applyFill="1" applyAlignment="1">
      <alignment wrapText="1"/>
    </xf>
    <xf numFmtId="0" fontId="8" fillId="0" borderId="0" xfId="388" applyFont="1" applyFill="1" applyAlignment="1">
      <alignment wrapText="1"/>
    </xf>
    <xf numFmtId="14" fontId="2" fillId="0" borderId="25" xfId="436" quotePrefix="1" applyNumberFormat="1" applyFont="1" applyFill="1" applyAlignment="1">
      <alignment horizontal="right" vertical="center"/>
    </xf>
    <xf numFmtId="0" fontId="60" fillId="0" borderId="13" xfId="388" applyFont="1" applyFill="1" applyBorder="1" applyAlignment="1"/>
    <xf numFmtId="0" fontId="63" fillId="0" borderId="0" xfId="508" applyFont="1" applyFill="1" applyBorder="1" applyAlignment="1"/>
    <xf numFmtId="0" fontId="8" fillId="0" borderId="0" xfId="388" applyFont="1" applyFill="1" applyAlignment="1">
      <alignment horizontal="left"/>
    </xf>
    <xf numFmtId="0" fontId="0" fillId="0" borderId="0" xfId="507" applyFont="1" applyFill="1" applyBorder="1" applyAlignment="1"/>
    <xf numFmtId="0" fontId="2" fillId="0" borderId="0" xfId="388" applyFont="1" applyFill="1" applyAlignment="1">
      <alignment horizontal="left" indent="1"/>
    </xf>
    <xf numFmtId="42" fontId="2" fillId="0" borderId="0" xfId="452" applyNumberFormat="1" applyFont="1" applyFill="1" applyBorder="1" applyAlignment="1">
      <alignment horizontal="right"/>
    </xf>
    <xf numFmtId="0" fontId="0" fillId="0" borderId="0" xfId="507" applyFont="1" applyFill="1" applyAlignment="1"/>
    <xf numFmtId="0" fontId="2" fillId="0" borderId="0" xfId="388" applyFont="1" applyFill="1" applyAlignment="1">
      <alignment horizontal="left" indent="2"/>
    </xf>
    <xf numFmtId="41" fontId="2" fillId="0" borderId="0" xfId="452" applyNumberFormat="1" applyFont="1" applyFill="1" applyBorder="1" applyAlignment="1">
      <alignment horizontal="right"/>
    </xf>
    <xf numFmtId="0" fontId="2" fillId="0" borderId="0" xfId="388" applyFont="1" applyFill="1" applyBorder="1" applyAlignment="1">
      <alignment horizontal="left" wrapText="1" indent="2"/>
    </xf>
    <xf numFmtId="41" fontId="2" fillId="0" borderId="25" xfId="452" applyNumberFormat="1" applyFont="1" applyFill="1" applyBorder="1" applyAlignment="1">
      <alignment horizontal="right"/>
    </xf>
    <xf numFmtId="0" fontId="8" fillId="0" borderId="0" xfId="388" applyFont="1" applyFill="1" applyBorder="1" applyAlignment="1">
      <alignment horizontal="left"/>
    </xf>
    <xf numFmtId="0" fontId="2" fillId="0" borderId="0" xfId="388" applyFont="1" applyFill="1" applyBorder="1" applyAlignment="1">
      <alignment horizontal="left" wrapText="1" indent="1"/>
    </xf>
    <xf numFmtId="0" fontId="0" fillId="0" borderId="0" xfId="507" applyFont="1" applyFill="1" applyAlignment="1">
      <alignment horizontal="left" vertical="center" indent="1"/>
    </xf>
    <xf numFmtId="175" fontId="8" fillId="0" borderId="0" xfId="425" applyNumberFormat="1" applyFont="1" applyFill="1" applyBorder="1" applyAlignment="1">
      <alignment horizontal="right"/>
    </xf>
    <xf numFmtId="0" fontId="60" fillId="0" borderId="0" xfId="507" applyFont="1" applyFill="1" applyAlignment="1">
      <alignment vertical="center"/>
    </xf>
    <xf numFmtId="0" fontId="7" fillId="0" borderId="0" xfId="508" quotePrefix="1" applyFont="1" applyFill="1" applyBorder="1" applyAlignment="1"/>
    <xf numFmtId="0" fontId="60" fillId="0" borderId="0" xfId="507" applyFont="1" applyFill="1" applyAlignment="1"/>
    <xf numFmtId="0" fontId="60" fillId="0" borderId="0" xfId="388" applyFont="1" applyFill="1" applyBorder="1" applyAlignment="1"/>
    <xf numFmtId="167" fontId="60" fillId="0" borderId="0" xfId="509" applyNumberFormat="1" applyFont="1" applyFill="1" applyAlignment="1"/>
    <xf numFmtId="42" fontId="0" fillId="0" borderId="0" xfId="0" applyNumberFormat="1"/>
    <xf numFmtId="0" fontId="57" fillId="0" borderId="0" xfId="388" applyFont="1" applyFill="1" applyBorder="1" applyAlignment="1" applyProtection="1">
      <alignment vertical="center"/>
    </xf>
    <xf numFmtId="0" fontId="2" fillId="0" borderId="0" xfId="396" applyFont="1" applyFill="1" applyBorder="1" applyAlignment="1" applyProtection="1">
      <alignment horizontal="right" vertical="center"/>
    </xf>
    <xf numFmtId="0" fontId="8" fillId="0" borderId="0" xfId="396" applyFont="1" applyFill="1" applyBorder="1" applyAlignment="1" applyProtection="1">
      <alignment horizontal="right" vertical="center"/>
    </xf>
    <xf numFmtId="0" fontId="2" fillId="0" borderId="0" xfId="507" applyFont="1" applyFill="1" applyAlignment="1">
      <alignment vertical="center"/>
    </xf>
    <xf numFmtId="0" fontId="4" fillId="0" borderId="0" xfId="7" applyFont="1" applyFill="1">
      <alignment horizontal="left"/>
    </xf>
    <xf numFmtId="0" fontId="7" fillId="0" borderId="0" xfId="507" applyFont="1" applyFill="1" applyAlignment="1">
      <alignment vertical="center"/>
    </xf>
    <xf numFmtId="0" fontId="10" fillId="0" borderId="0" xfId="507" applyFont="1" applyFill="1" applyAlignment="1">
      <alignment vertical="center"/>
    </xf>
    <xf numFmtId="0" fontId="8" fillId="0" borderId="0" xfId="507" applyFont="1" applyFill="1" applyBorder="1" applyAlignment="1">
      <alignment vertical="center"/>
    </xf>
    <xf numFmtId="49" fontId="2" fillId="0" borderId="0" xfId="507" quotePrefix="1" applyNumberFormat="1" applyFont="1" applyFill="1" applyBorder="1" applyAlignment="1">
      <alignment horizontal="right"/>
    </xf>
    <xf numFmtId="49" fontId="8" fillId="0" borderId="0" xfId="507" quotePrefix="1" applyNumberFormat="1" applyFont="1" applyFill="1" applyBorder="1" applyAlignment="1">
      <alignment horizontal="right"/>
    </xf>
    <xf numFmtId="49" fontId="2" fillId="0" borderId="0" xfId="507" applyNumberFormat="1" applyFont="1" applyFill="1" applyBorder="1" applyAlignment="1">
      <alignment horizontal="right" vertical="center"/>
    </xf>
    <xf numFmtId="49" fontId="8" fillId="0" borderId="0" xfId="507" applyNumberFormat="1" applyFont="1" applyFill="1" applyBorder="1" applyAlignment="1">
      <alignment horizontal="right" vertical="center"/>
    </xf>
    <xf numFmtId="0" fontId="7" fillId="0" borderId="25" xfId="436" applyNumberFormat="1" applyFont="1" applyFill="1" applyAlignment="1">
      <alignment vertical="center"/>
    </xf>
    <xf numFmtId="170" fontId="2" fillId="3" borderId="25" xfId="436" quotePrefix="1" applyNumberFormat="1" applyFont="1" applyFill="1" applyAlignment="1">
      <alignment horizontal="right" vertical="center"/>
    </xf>
    <xf numFmtId="170" fontId="0" fillId="3" borderId="25" xfId="436" quotePrefix="1" applyNumberFormat="1" applyFont="1" applyFill="1" applyAlignment="1">
      <alignment horizontal="right" vertical="center"/>
    </xf>
    <xf numFmtId="170" fontId="8" fillId="0" borderId="25" xfId="436" quotePrefix="1" applyNumberFormat="1" applyFont="1" applyFill="1" applyAlignment="1">
      <alignment horizontal="right" vertical="center"/>
    </xf>
    <xf numFmtId="0" fontId="63" fillId="0" borderId="0" xfId="507" applyFont="1" applyFill="1" applyBorder="1" applyAlignment="1"/>
    <xf numFmtId="0" fontId="2" fillId="0" borderId="0" xfId="507" applyFont="1" applyFill="1" applyAlignment="1"/>
    <xf numFmtId="0" fontId="2" fillId="0" borderId="0" xfId="507" applyFont="1" applyFill="1" applyBorder="1" applyAlignment="1"/>
    <xf numFmtId="0" fontId="8" fillId="0" borderId="0" xfId="507" applyFont="1" applyFill="1" applyBorder="1" applyAlignment="1"/>
    <xf numFmtId="178" fontId="2" fillId="3" borderId="0" xfId="452" applyNumberFormat="1" applyFont="1" applyFill="1" applyBorder="1" applyAlignment="1"/>
    <xf numFmtId="178" fontId="2" fillId="0" borderId="0" xfId="452" applyNumberFormat="1" applyFont="1" applyFill="1" applyBorder="1" applyAlignment="1"/>
    <xf numFmtId="180" fontId="2" fillId="3" borderId="0" xfId="452" applyNumberFormat="1" applyFont="1" applyFill="1" applyBorder="1" applyAlignment="1">
      <alignment horizontal="right"/>
    </xf>
    <xf numFmtId="180" fontId="2" fillId="0" borderId="0" xfId="452" applyNumberFormat="1" applyFont="1" applyFill="1" applyBorder="1" applyAlignment="1">
      <alignment horizontal="right"/>
    </xf>
    <xf numFmtId="178" fontId="2" fillId="0" borderId="28" xfId="452" applyNumberFormat="1" applyFont="1" applyFill="1" applyBorder="1" applyAlignment="1"/>
    <xf numFmtId="175" fontId="2" fillId="0" borderId="0" xfId="425" applyNumberFormat="1" applyFont="1" applyFill="1" applyAlignment="1">
      <alignment vertical="center"/>
    </xf>
    <xf numFmtId="0" fontId="8" fillId="0" borderId="0" xfId="445" applyFont="1" applyFill="1" applyBorder="1" applyAlignment="1">
      <alignment vertical="center"/>
    </xf>
    <xf numFmtId="0" fontId="8" fillId="0" borderId="0" xfId="388" applyFont="1" applyFill="1" applyBorder="1">
      <alignment vertical="center"/>
    </xf>
    <xf numFmtId="0" fontId="8" fillId="0" borderId="0" xfId="388" applyFont="1" applyFill="1">
      <alignment vertical="center"/>
    </xf>
    <xf numFmtId="0" fontId="6" fillId="0" borderId="0" xfId="388" applyFont="1" applyFill="1" applyBorder="1">
      <alignment vertical="center"/>
    </xf>
    <xf numFmtId="0" fontId="2" fillId="0" borderId="0" xfId="388" applyBorder="1">
      <alignment vertical="center"/>
    </xf>
    <xf numFmtId="0" fontId="2" fillId="0" borderId="0" xfId="445" applyFont="1" applyFill="1" applyBorder="1" applyAlignment="1">
      <alignment vertical="center"/>
    </xf>
    <xf numFmtId="42" fontId="8" fillId="0" borderId="0" xfId="452" applyNumberFormat="1" applyFont="1" applyFill="1" applyBorder="1" applyAlignment="1">
      <alignment horizontal="right"/>
    </xf>
    <xf numFmtId="0" fontId="8" fillId="0" borderId="0" xfId="507" applyFont="1" applyFill="1" applyAlignment="1"/>
    <xf numFmtId="0" fontId="4" fillId="0" borderId="0" xfId="7" applyFill="1">
      <alignment horizontal="left"/>
    </xf>
    <xf numFmtId="44" fontId="2" fillId="0" borderId="0" xfId="507" quotePrefix="1" applyNumberFormat="1" applyFont="1" applyFill="1" applyBorder="1" applyAlignment="1">
      <alignment horizontal="right"/>
    </xf>
    <xf numFmtId="0" fontId="8" fillId="0" borderId="0" xfId="507" applyFont="1" applyFill="1" applyAlignment="1">
      <alignment vertical="center"/>
    </xf>
    <xf numFmtId="44" fontId="8" fillId="0" borderId="0" xfId="507" quotePrefix="1" applyNumberFormat="1" applyFont="1" applyFill="1" applyBorder="1" applyAlignment="1">
      <alignment horizontal="right"/>
    </xf>
    <xf numFmtId="170" fontId="2" fillId="0" borderId="25" xfId="436" quotePrefix="1" applyNumberFormat="1" applyFont="1" applyFill="1" applyAlignment="1">
      <alignment horizontal="right" vertical="center"/>
    </xf>
    <xf numFmtId="43" fontId="2" fillId="0" borderId="0" xfId="452" applyNumberFormat="1" applyFont="1" applyFill="1" applyBorder="1" applyAlignment="1">
      <alignment vertical="center"/>
    </xf>
    <xf numFmtId="43" fontId="8" fillId="0" borderId="0" xfId="452" applyNumberFormat="1" applyFont="1" applyFill="1" applyBorder="1" applyAlignment="1">
      <alignment vertical="center"/>
    </xf>
    <xf numFmtId="0" fontId="8" fillId="0" borderId="0" xfId="388" applyFont="1" applyFill="1" applyAlignment="1"/>
    <xf numFmtId="42" fontId="2" fillId="0" borderId="29" xfId="452" applyNumberFormat="1" applyFont="1" applyFill="1" applyBorder="1" applyAlignment="1">
      <alignment horizontal="right"/>
    </xf>
    <xf numFmtId="0" fontId="2" fillId="0" borderId="0" xfId="507" applyFont="1" applyFill="1" applyBorder="1" applyAlignment="1">
      <alignment vertical="center"/>
    </xf>
    <xf numFmtId="0" fontId="2" fillId="0" borderId="0" xfId="507" applyFont="1" applyFill="1" applyAlignment="1">
      <alignment vertical="center" wrapText="1"/>
    </xf>
    <xf numFmtId="0" fontId="2" fillId="0" borderId="0" xfId="507" applyFont="1" applyFill="1" applyBorder="1" applyAlignment="1">
      <alignment horizontal="left" vertical="center" indent="2"/>
    </xf>
    <xf numFmtId="0" fontId="2" fillId="0" borderId="0" xfId="507" applyFont="1" applyFill="1" applyAlignment="1">
      <alignment horizontal="right" vertical="center" wrapText="1"/>
    </xf>
    <xf numFmtId="0" fontId="2" fillId="0" borderId="0" xfId="507" applyFont="1" applyFill="1" applyAlignment="1">
      <alignment horizontal="right" vertical="center"/>
    </xf>
    <xf numFmtId="0" fontId="7" fillId="0" borderId="25" xfId="436" applyNumberFormat="1" applyFont="1" applyFill="1" applyAlignment="1">
      <alignment wrapText="1"/>
    </xf>
    <xf numFmtId="0" fontId="2" fillId="0" borderId="0" xfId="507" applyFont="1" applyFill="1" applyBorder="1" applyAlignment="1">
      <alignment vertical="center" wrapText="1"/>
    </xf>
    <xf numFmtId="0" fontId="8" fillId="0" borderId="0" xfId="507" applyFont="1" applyFill="1" applyBorder="1" applyAlignment="1">
      <alignment vertical="center" wrapText="1"/>
    </xf>
    <xf numFmtId="0" fontId="8" fillId="0" borderId="0" xfId="507" applyFont="1" applyFill="1" applyBorder="1" applyAlignment="1">
      <alignment wrapText="1"/>
    </xf>
    <xf numFmtId="0" fontId="8" fillId="0" borderId="0" xfId="507" applyFont="1" applyFill="1" applyBorder="1" applyAlignment="1">
      <alignment horizontal="left" wrapText="1"/>
    </xf>
    <xf numFmtId="0" fontId="8" fillId="0" borderId="0" xfId="507" applyFont="1" applyFill="1" applyBorder="1" applyAlignment="1">
      <alignment horizontal="left" vertical="center" wrapText="1"/>
    </xf>
    <xf numFmtId="175" fontId="2" fillId="0" borderId="0" xfId="452" applyNumberFormat="1" applyFont="1" applyFill="1" applyBorder="1" applyAlignment="1">
      <alignment vertical="center"/>
    </xf>
    <xf numFmtId="175" fontId="8" fillId="0" borderId="9" xfId="452" applyNumberFormat="1" applyFont="1" applyFill="1" applyBorder="1" applyAlignment="1">
      <alignment vertical="center"/>
    </xf>
    <xf numFmtId="175" fontId="0" fillId="0" borderId="0" xfId="452" applyNumberFormat="1" applyFont="1" applyFill="1" applyBorder="1" applyAlignment="1">
      <alignment vertical="center"/>
    </xf>
    <xf numFmtId="175" fontId="8" fillId="0" borderId="0" xfId="452" applyNumberFormat="1" applyFont="1" applyFill="1" applyBorder="1" applyAlignment="1">
      <alignment horizontal="right" vertical="center"/>
    </xf>
    <xf numFmtId="0" fontId="7" fillId="0" borderId="0" xfId="388" applyFont="1" applyFill="1" applyBorder="1" applyAlignment="1">
      <alignment horizontal="left"/>
    </xf>
    <xf numFmtId="175" fontId="2" fillId="0" borderId="0" xfId="452" applyNumberFormat="1" applyFont="1" applyFill="1" applyBorder="1" applyAlignment="1"/>
    <xf numFmtId="175" fontId="8" fillId="0" borderId="0" xfId="452" applyNumberFormat="1" applyFont="1" applyFill="1" applyBorder="1" applyAlignment="1"/>
    <xf numFmtId="0" fontId="7" fillId="0" borderId="0" xfId="507" applyFont="1" applyFill="1" applyBorder="1" applyAlignment="1">
      <alignment horizontal="right"/>
    </xf>
    <xf numFmtId="0" fontId="2" fillId="0" borderId="0" xfId="507" applyFont="1" applyFill="1" applyBorder="1" applyAlignment="1">
      <alignment horizontal="right" wrapText="1"/>
    </xf>
    <xf numFmtId="49" fontId="2" fillId="0" borderId="0" xfId="507" quotePrefix="1" applyNumberFormat="1" applyFont="1" applyFill="1" applyAlignment="1">
      <alignment horizontal="right"/>
    </xf>
    <xf numFmtId="49" fontId="8" fillId="0" borderId="0" xfId="507" quotePrefix="1" applyNumberFormat="1" applyFont="1" applyFill="1" applyAlignment="1">
      <alignment horizontal="right"/>
    </xf>
    <xf numFmtId="14" fontId="2" fillId="0" borderId="0" xfId="507" applyNumberFormat="1" applyFont="1" applyFill="1" applyBorder="1" applyAlignment="1"/>
    <xf numFmtId="0" fontId="8" fillId="0" borderId="0" xfId="507" applyFont="1" applyFill="1" applyAlignment="1">
      <alignment wrapText="1"/>
    </xf>
    <xf numFmtId="0" fontId="2" fillId="0" borderId="0" xfId="445" applyFont="1" applyFill="1" applyBorder="1" applyAlignment="1">
      <alignment horizontal="left" wrapText="1"/>
    </xf>
    <xf numFmtId="175" fontId="2" fillId="0" borderId="9" xfId="452" applyNumberFormat="1" applyFont="1" applyFill="1" applyBorder="1" applyAlignment="1">
      <alignment horizontal="right"/>
    </xf>
    <xf numFmtId="175" fontId="8" fillId="0" borderId="9" xfId="452" applyNumberFormat="1" applyFont="1" applyFill="1" applyBorder="1" applyAlignment="1">
      <alignment horizontal="right"/>
    </xf>
    <xf numFmtId="175" fontId="2" fillId="0" borderId="0" xfId="452" applyNumberFormat="1" applyFont="1" applyFill="1" applyBorder="1" applyAlignment="1">
      <alignment horizontal="right"/>
    </xf>
    <xf numFmtId="175" fontId="8" fillId="0" borderId="0" xfId="452" applyNumberFormat="1" applyFont="1" applyFill="1" applyBorder="1" applyAlignment="1">
      <alignment horizontal="right"/>
    </xf>
    <xf numFmtId="14" fontId="2" fillId="0" borderId="0" xfId="507" applyNumberFormat="1" applyFont="1" applyFill="1" applyAlignment="1">
      <alignment vertical="center"/>
    </xf>
    <xf numFmtId="171" fontId="2" fillId="0" borderId="0" xfId="14" applyNumberFormat="1" applyFont="1" applyFill="1" applyBorder="1" applyAlignment="1" applyProtection="1">
      <alignment horizontal="right" vertical="center"/>
    </xf>
    <xf numFmtId="41" fontId="4" fillId="0" borderId="0" xfId="7" applyNumberFormat="1" applyFill="1" applyAlignment="1">
      <alignment horizontal="left" vertical="center"/>
    </xf>
    <xf numFmtId="42" fontId="0" fillId="0" borderId="0" xfId="0" applyNumberFormat="1" applyFill="1"/>
    <xf numFmtId="174" fontId="0" fillId="0" borderId="0" xfId="0" applyNumberFormat="1"/>
    <xf numFmtId="0" fontId="32" fillId="0" borderId="0" xfId="0" applyFont="1"/>
    <xf numFmtId="0" fontId="0" fillId="0" borderId="0" xfId="0" applyFill="1"/>
    <xf numFmtId="42" fontId="0" fillId="0" borderId="0" xfId="507" applyNumberFormat="1" applyFont="1" applyFill="1" applyAlignment="1"/>
    <xf numFmtId="0" fontId="29" fillId="0" borderId="0" xfId="507" applyFont="1" applyFill="1" applyAlignment="1"/>
    <xf numFmtId="169" fontId="2" fillId="0" borderId="0" xfId="507" applyNumberFormat="1" applyFont="1" applyFill="1" applyAlignment="1">
      <alignment vertical="center" wrapText="1"/>
    </xf>
    <xf numFmtId="175" fontId="0" fillId="0" borderId="0" xfId="1" applyNumberFormat="1" applyFont="1"/>
    <xf numFmtId="181" fontId="2" fillId="0" borderId="0" xfId="29" applyNumberFormat="1" applyFont="1" applyFill="1" applyAlignment="1" applyProtection="1">
      <alignment vertical="center"/>
    </xf>
    <xf numFmtId="181" fontId="8" fillId="0" borderId="0" xfId="29" applyNumberFormat="1" applyFont="1" applyFill="1" applyAlignment="1" applyProtection="1">
      <alignment vertical="center"/>
    </xf>
    <xf numFmtId="181" fontId="2" fillId="0" borderId="0" xfId="1" applyNumberFormat="1" applyFont="1" applyFill="1" applyBorder="1" applyAlignment="1" applyProtection="1"/>
    <xf numFmtId="181" fontId="8" fillId="0" borderId="0" xfId="1" applyNumberFormat="1" applyFont="1" applyFill="1" applyBorder="1" applyAlignment="1" applyProtection="1"/>
    <xf numFmtId="181" fontId="2" fillId="0" borderId="0" xfId="1" applyNumberFormat="1" applyFont="1" applyFill="1" applyBorder="1" applyAlignment="1" applyProtection="1">
      <alignment vertical="center"/>
    </xf>
    <xf numFmtId="181" fontId="8" fillId="0" borderId="0" xfId="1" applyNumberFormat="1" applyFont="1" applyFill="1" applyBorder="1" applyAlignment="1" applyProtection="1">
      <alignment vertical="center"/>
    </xf>
    <xf numFmtId="182" fontId="2" fillId="0" borderId="0" xfId="1" applyNumberFormat="1" applyFont="1" applyFill="1" applyBorder="1" applyAlignment="1" applyProtection="1">
      <alignment vertical="center"/>
    </xf>
    <xf numFmtId="182" fontId="8" fillId="0" borderId="0" xfId="1" applyNumberFormat="1" applyFont="1" applyFill="1" applyBorder="1" applyAlignment="1" applyProtection="1">
      <alignment vertical="center"/>
    </xf>
    <xf numFmtId="181" fontId="2" fillId="3" borderId="0" xfId="425" applyNumberFormat="1" applyFont="1" applyFill="1" applyBorder="1" applyAlignment="1">
      <alignment horizontal="right"/>
    </xf>
    <xf numFmtId="0" fontId="2" fillId="0" borderId="0" xfId="507" applyFont="1" applyFill="1" applyAlignment="1">
      <alignment horizontal="left" vertical="center" wrapText="1" indent="1"/>
    </xf>
    <xf numFmtId="0" fontId="2" fillId="0" borderId="0" xfId="507" applyFont="1" applyFill="1" applyAlignment="1">
      <alignment horizontal="left" vertical="center" indent="1"/>
    </xf>
    <xf numFmtId="0" fontId="2" fillId="0" borderId="0" xfId="507" applyFont="1" applyFill="1" applyAlignment="1">
      <alignment horizontal="left" wrapText="1"/>
    </xf>
    <xf numFmtId="0" fontId="2" fillId="0" borderId="0" xfId="507" applyFont="1" applyFill="1" applyAlignment="1">
      <alignment horizontal="left"/>
    </xf>
    <xf numFmtId="0" fontId="2" fillId="0" borderId="0" xfId="436" applyNumberFormat="1" applyFont="1" applyFill="1" applyBorder="1" applyAlignment="1">
      <alignment horizontal="left" wrapText="1" indent="1"/>
    </xf>
    <xf numFmtId="0" fontId="7" fillId="3" borderId="0" xfId="11" applyFont="1" applyFill="1" applyAlignment="1"/>
    <xf numFmtId="167" fontId="7" fillId="3" borderId="0" xfId="4" applyNumberFormat="1" applyFont="1" applyFill="1" applyAlignment="1">
      <alignment horizontal="right"/>
    </xf>
    <xf numFmtId="0" fontId="7" fillId="3" borderId="0" xfId="10" quotePrefix="1" applyFont="1" applyFill="1" applyBorder="1" applyAlignment="1">
      <alignment horizontal="right"/>
    </xf>
    <xf numFmtId="167" fontId="28" fillId="3" borderId="0" xfId="4" applyNumberFormat="1" applyFont="1" applyFill="1" applyAlignment="1">
      <alignment horizontal="right"/>
    </xf>
    <xf numFmtId="0" fontId="15" fillId="3" borderId="0" xfId="0" applyFont="1" applyFill="1" applyAlignment="1"/>
    <xf numFmtId="0" fontId="2" fillId="3" borderId="0" xfId="10" applyFont="1" applyFill="1" applyBorder="1" applyAlignment="1">
      <alignment horizontal="left" wrapText="1"/>
    </xf>
    <xf numFmtId="41" fontId="2" fillId="3" borderId="0" xfId="10" applyNumberFormat="1" applyFont="1" applyFill="1" applyBorder="1" applyAlignment="1">
      <alignment wrapText="1"/>
    </xf>
    <xf numFmtId="0" fontId="2" fillId="3" borderId="0" xfId="10" applyFont="1" applyFill="1" applyBorder="1" applyAlignment="1">
      <alignment horizontal="right" wrapText="1" indent="1"/>
    </xf>
    <xf numFmtId="167" fontId="2" fillId="3" borderId="0" xfId="4" applyNumberFormat="1" applyFont="1" applyFill="1" applyBorder="1" applyAlignment="1">
      <alignment wrapText="1"/>
    </xf>
    <xf numFmtId="0" fontId="2" fillId="3" borderId="0" xfId="11" applyFont="1" applyFill="1" applyAlignment="1">
      <alignment vertical="center"/>
    </xf>
    <xf numFmtId="0" fontId="2" fillId="3" borderId="10" xfId="11" applyFont="1" applyFill="1" applyBorder="1" applyAlignment="1">
      <alignment vertical="center"/>
    </xf>
    <xf numFmtId="0" fontId="8" fillId="3" borderId="3" xfId="16" applyFont="1" applyFill="1" applyBorder="1" applyAlignment="1">
      <alignment horizontal="center" vertical="center"/>
    </xf>
    <xf numFmtId="0" fontId="2" fillId="3" borderId="10" xfId="11" applyFont="1" applyFill="1" applyBorder="1" applyAlignment="1"/>
    <xf numFmtId="1" fontId="2" fillId="3" borderId="11" xfId="28" applyNumberFormat="1" applyFont="1" applyFill="1" applyBorder="1" applyAlignment="1" applyProtection="1">
      <alignment horizontal="center" vertical="center"/>
    </xf>
    <xf numFmtId="1" fontId="2" fillId="3" borderId="6" xfId="28" applyNumberFormat="1" applyFont="1" applyFill="1" applyBorder="1" applyAlignment="1" applyProtection="1">
      <alignment horizontal="center" vertical="center"/>
    </xf>
    <xf numFmtId="1" fontId="8" fillId="3" borderId="6" xfId="28" applyNumberFormat="1" applyFont="1" applyFill="1" applyBorder="1" applyAlignment="1" applyProtection="1">
      <alignment horizontal="center" vertical="center"/>
    </xf>
    <xf numFmtId="0" fontId="2" fillId="3" borderId="13" xfId="10" applyFont="1" applyFill="1" applyBorder="1" applyAlignment="1">
      <alignment wrapText="1"/>
    </xf>
    <xf numFmtId="1" fontId="2" fillId="3" borderId="4" xfId="16" applyNumberFormat="1" applyFont="1" applyFill="1" applyBorder="1" applyAlignment="1" applyProtection="1">
      <alignment vertical="center"/>
    </xf>
    <xf numFmtId="1" fontId="8" fillId="3" borderId="4" xfId="16" applyNumberFormat="1" applyFont="1" applyFill="1" applyBorder="1" applyAlignment="1" applyProtection="1">
      <alignment vertical="center"/>
    </xf>
    <xf numFmtId="0" fontId="7" fillId="3" borderId="0" xfId="10" applyFont="1" applyFill="1" applyBorder="1" applyAlignment="1"/>
    <xf numFmtId="0" fontId="2" fillId="3" borderId="0" xfId="30" applyFont="1" applyFill="1" applyAlignment="1" applyProtection="1">
      <alignment vertical="center" wrapText="1"/>
    </xf>
    <xf numFmtId="0" fontId="2" fillId="3" borderId="10" xfId="30" applyFont="1" applyFill="1" applyBorder="1" applyAlignment="1" applyProtection="1">
      <alignment vertical="center" wrapText="1"/>
    </xf>
    <xf numFmtId="0" fontId="8" fillId="3" borderId="3" xfId="30" applyFont="1" applyFill="1" applyBorder="1" applyAlignment="1">
      <alignment horizontal="center" vertical="center"/>
    </xf>
    <xf numFmtId="0" fontId="2" fillId="3" borderId="10" xfId="16" applyFont="1" applyFill="1" applyBorder="1" applyAlignment="1" applyProtection="1"/>
    <xf numFmtId="44" fontId="2" fillId="3" borderId="11" xfId="31" applyNumberFormat="1" applyFont="1" applyFill="1" applyBorder="1" applyAlignment="1" applyProtection="1">
      <alignment horizontal="center" vertical="center"/>
    </xf>
    <xf numFmtId="44" fontId="2" fillId="3" borderId="6" xfId="31" applyNumberFormat="1" applyFont="1" applyFill="1" applyBorder="1" applyAlignment="1" applyProtection="1">
      <alignment horizontal="center" vertical="center"/>
    </xf>
    <xf numFmtId="44" fontId="8" fillId="3" borderId="6" xfId="31" applyNumberFormat="1" applyFont="1" applyFill="1" applyBorder="1" applyAlignment="1" applyProtection="1">
      <alignment horizontal="center" vertical="center"/>
    </xf>
    <xf numFmtId="0" fontId="8" fillId="3" borderId="13" xfId="16" applyFont="1" applyFill="1" applyBorder="1" applyAlignment="1" applyProtection="1"/>
    <xf numFmtId="1" fontId="2" fillId="3" borderId="4" xfId="30" applyNumberFormat="1" applyFont="1" applyFill="1" applyBorder="1" applyAlignment="1" applyProtection="1">
      <alignment vertical="center"/>
    </xf>
    <xf numFmtId="1" fontId="8" fillId="3" borderId="4" xfId="30" applyNumberFormat="1" applyFont="1" applyFill="1" applyBorder="1" applyAlignment="1" applyProtection="1">
      <alignment vertical="center"/>
    </xf>
    <xf numFmtId="0" fontId="7" fillId="3" borderId="0" xfId="0" applyFont="1" applyFill="1" applyAlignment="1">
      <alignment wrapText="1"/>
    </xf>
    <xf numFmtId="0" fontId="6" fillId="0" borderId="0" xfId="8" applyFont="1" applyFill="1" applyBorder="1" applyAlignment="1" applyProtection="1">
      <alignment vertical="center" wrapText="1"/>
    </xf>
    <xf numFmtId="2" fontId="7" fillId="0" borderId="0" xfId="16" applyNumberFormat="1" applyFont="1" applyFill="1" applyBorder="1" applyAlignment="1" applyProtection="1">
      <alignment horizontal="left" wrapText="1"/>
    </xf>
    <xf numFmtId="167" fontId="8" fillId="0" borderId="0" xfId="4" applyNumberFormat="1" applyFont="1" applyBorder="1" applyAlignment="1">
      <alignment horizontal="right" vertical="center"/>
    </xf>
    <xf numFmtId="0" fontId="24" fillId="0" borderId="0" xfId="0" applyFont="1" applyBorder="1" applyAlignment="1">
      <alignment horizontal="right"/>
    </xf>
    <xf numFmtId="0" fontId="58" fillId="0" borderId="0" xfId="506" applyFont="1" applyFill="1" applyAlignment="1">
      <alignment horizontal="left" vertical="center"/>
    </xf>
    <xf numFmtId="0" fontId="59" fillId="0" borderId="0" xfId="506" applyNumberFormat="1" applyFont="1" applyFill="1" applyAlignment="1">
      <alignment horizontal="justify" vertical="center" wrapText="1"/>
    </xf>
    <xf numFmtId="0" fontId="59" fillId="0" borderId="0" xfId="506" applyFont="1" applyFill="1" applyAlignment="1">
      <alignment horizontal="justify" vertical="center" wrapText="1" shrinkToFit="1"/>
    </xf>
    <xf numFmtId="0" fontId="2" fillId="3" borderId="0" xfId="16" applyFill="1">
      <alignment vertical="center"/>
    </xf>
    <xf numFmtId="1" fontId="2" fillId="0" borderId="31" xfId="28" applyNumberFormat="1" applyFont="1" applyFill="1" applyBorder="1" applyAlignment="1" applyProtection="1">
      <alignment horizontal="center" vertical="center"/>
    </xf>
    <xf numFmtId="41" fontId="2" fillId="0" borderId="31" xfId="28" applyNumberFormat="1" applyFont="1" applyFill="1" applyBorder="1" applyAlignment="1" applyProtection="1">
      <alignment vertical="center"/>
    </xf>
    <xf numFmtId="41" fontId="8" fillId="0" borderId="31" xfId="28" applyNumberFormat="1" applyFont="1" applyFill="1" applyBorder="1" applyAlignment="1" applyProtection="1">
      <alignment vertical="center"/>
    </xf>
    <xf numFmtId="44" fontId="2" fillId="0" borderId="31" xfId="31" applyNumberFormat="1" applyFont="1" applyFill="1" applyBorder="1" applyAlignment="1" applyProtection="1">
      <alignment horizontal="center" vertical="center"/>
    </xf>
    <xf numFmtId="0" fontId="7" fillId="3" borderId="0" xfId="0" applyFont="1" applyFill="1" applyAlignment="1">
      <alignment horizontal="left" wrapText="1"/>
    </xf>
    <xf numFmtId="0" fontId="2" fillId="3" borderId="4" xfId="14" applyFont="1" applyFill="1" applyBorder="1" applyAlignment="1">
      <alignment vertical="center"/>
    </xf>
    <xf numFmtId="0" fontId="8" fillId="3" borderId="4" xfId="14" applyFont="1" applyFill="1" applyBorder="1" applyAlignment="1">
      <alignment vertical="center"/>
    </xf>
    <xf numFmtId="42" fontId="2" fillId="3" borderId="0" xfId="14" applyNumberFormat="1" applyFont="1" applyFill="1" applyBorder="1" applyAlignment="1" applyProtection="1">
      <alignment vertical="center"/>
    </xf>
    <xf numFmtId="42" fontId="8" fillId="3" borderId="0" xfId="14" applyNumberFormat="1" applyFont="1" applyFill="1" applyBorder="1" applyAlignment="1" applyProtection="1">
      <alignment vertical="center"/>
    </xf>
    <xf numFmtId="41" fontId="2" fillId="3" borderId="3" xfId="14" applyNumberFormat="1" applyFont="1" applyFill="1" applyBorder="1" applyAlignment="1" applyProtection="1">
      <alignment vertical="center"/>
    </xf>
    <xf numFmtId="41" fontId="8" fillId="3" borderId="3" xfId="14" applyNumberFormat="1" applyFont="1" applyFill="1" applyBorder="1" applyAlignment="1" applyProtection="1">
      <alignment vertical="center"/>
    </xf>
    <xf numFmtId="41" fontId="2" fillId="3" borderId="6" xfId="14" applyNumberFormat="1" applyFont="1" applyFill="1" applyBorder="1" applyAlignment="1" applyProtection="1">
      <alignment vertical="center"/>
    </xf>
    <xf numFmtId="41" fontId="8" fillId="3" borderId="6" xfId="14" applyNumberFormat="1" applyFont="1" applyFill="1" applyBorder="1" applyAlignment="1" applyProtection="1">
      <alignment vertical="center"/>
    </xf>
    <xf numFmtId="42" fontId="2" fillId="3" borderId="4" xfId="14" applyNumberFormat="1" applyFont="1" applyFill="1" applyBorder="1" applyAlignment="1" applyProtection="1">
      <alignment vertical="center"/>
    </xf>
    <xf numFmtId="42" fontId="8" fillId="3" borderId="4" xfId="14" applyNumberFormat="1" applyFont="1" applyFill="1" applyBorder="1" applyAlignment="1" applyProtection="1">
      <alignment vertical="center"/>
    </xf>
    <xf numFmtId="41" fontId="2" fillId="3" borderId="0" xfId="14" applyNumberFormat="1" applyFont="1" applyFill="1" applyBorder="1" applyAlignment="1" applyProtection="1">
      <alignment vertical="center"/>
    </xf>
    <xf numFmtId="41" fontId="8" fillId="3" borderId="0" xfId="14" applyNumberFormat="1" applyFont="1" applyFill="1" applyBorder="1" applyAlignment="1" applyProtection="1">
      <alignment vertical="center"/>
    </xf>
    <xf numFmtId="41" fontId="2" fillId="3" borderId="4" xfId="14" applyNumberFormat="1" applyFont="1" applyFill="1" applyBorder="1" applyAlignment="1" applyProtection="1">
      <alignment vertical="center"/>
    </xf>
    <xf numFmtId="41" fontId="8" fillId="3" borderId="4" xfId="14" applyNumberFormat="1" applyFont="1" applyFill="1" applyBorder="1" applyAlignment="1" applyProtection="1">
      <alignment vertical="center"/>
    </xf>
    <xf numFmtId="42" fontId="2" fillId="3" borderId="8" xfId="14" applyNumberFormat="1" applyFont="1" applyFill="1" applyBorder="1" applyAlignment="1" applyProtection="1">
      <alignment vertical="center"/>
    </xf>
    <xf numFmtId="42" fontId="8" fillId="3" borderId="8" xfId="14" applyNumberFormat="1" applyFont="1" applyFill="1" applyBorder="1" applyAlignment="1" applyProtection="1">
      <alignment vertical="center"/>
    </xf>
    <xf numFmtId="41" fontId="2" fillId="3" borderId="9" xfId="14" applyNumberFormat="1" applyFont="1" applyFill="1" applyBorder="1" applyAlignment="1" applyProtection="1">
      <alignment vertical="center"/>
    </xf>
    <xf numFmtId="41" fontId="8" fillId="3" borderId="9" xfId="14" applyNumberFormat="1" applyFont="1" applyFill="1" applyBorder="1" applyAlignment="1" applyProtection="1">
      <alignment vertical="center"/>
    </xf>
    <xf numFmtId="0" fontId="2" fillId="3" borderId="9" xfId="14" applyNumberFormat="1" applyFont="1" applyFill="1" applyBorder="1" applyAlignment="1" applyProtection="1">
      <alignment vertical="center"/>
    </xf>
    <xf numFmtId="0" fontId="8" fillId="3" borderId="9" xfId="14" applyNumberFormat="1" applyFont="1" applyFill="1" applyBorder="1" applyAlignment="1" applyProtection="1">
      <alignment vertical="center"/>
    </xf>
    <xf numFmtId="0" fontId="2" fillId="3" borderId="0" xfId="14" applyNumberFormat="1" applyFont="1" applyFill="1" applyBorder="1" applyAlignment="1" applyProtection="1">
      <alignment vertical="center"/>
    </xf>
    <xf numFmtId="0" fontId="8" fillId="3" borderId="0" xfId="14" applyNumberFormat="1" applyFont="1" applyFill="1" applyBorder="1" applyAlignment="1" applyProtection="1">
      <alignment vertical="center"/>
    </xf>
    <xf numFmtId="166" fontId="2" fillId="3" borderId="0" xfId="14" applyNumberFormat="1" applyFont="1" applyFill="1" applyBorder="1" applyAlignment="1" applyProtection="1">
      <alignment vertical="center"/>
    </xf>
    <xf numFmtId="166" fontId="8" fillId="3" borderId="0" xfId="14" applyNumberFormat="1" applyFont="1" applyFill="1" applyBorder="1" applyAlignment="1" applyProtection="1">
      <alignment vertical="center"/>
    </xf>
    <xf numFmtId="41" fontId="13" fillId="3" borderId="0" xfId="14" applyNumberFormat="1" applyFont="1" applyFill="1" applyBorder="1" applyAlignment="1" applyProtection="1"/>
    <xf numFmtId="41" fontId="14" fillId="3" borderId="0" xfId="14" applyNumberFormat="1" applyFont="1" applyFill="1" applyBorder="1" applyAlignment="1" applyProtection="1"/>
    <xf numFmtId="0" fontId="8" fillId="3" borderId="0" xfId="16" applyFont="1" applyFill="1" applyBorder="1" applyAlignment="1" applyProtection="1">
      <alignment horizontal="left" vertical="center"/>
    </xf>
    <xf numFmtId="0" fontId="2" fillId="3" borderId="0" xfId="16" applyFont="1" applyFill="1" applyBorder="1" applyAlignment="1" applyProtection="1">
      <alignment horizontal="right" vertical="center"/>
    </xf>
    <xf numFmtId="0" fontId="2" fillId="3" borderId="10" xfId="16" applyFill="1" applyBorder="1" applyAlignment="1">
      <alignment vertical="center"/>
    </xf>
    <xf numFmtId="165" fontId="8" fillId="3" borderId="3" xfId="17" applyNumberFormat="1" applyFont="1" applyFill="1" applyAlignment="1" applyProtection="1">
      <alignment vertical="center"/>
    </xf>
    <xf numFmtId="44" fontId="2" fillId="3" borderId="11" xfId="17" applyNumberFormat="1" applyFont="1" applyFill="1" applyBorder="1" applyAlignment="1">
      <alignment horizontal="center" vertical="center"/>
    </xf>
    <xf numFmtId="44" fontId="2" fillId="3" borderId="6" xfId="17" applyNumberFormat="1" applyFont="1" applyFill="1" applyBorder="1" applyAlignment="1">
      <alignment horizontal="center" vertical="center"/>
    </xf>
    <xf numFmtId="44" fontId="8" fillId="3" borderId="6" xfId="17" applyNumberFormat="1" applyFont="1" applyFill="1" applyBorder="1" applyAlignment="1">
      <alignment horizontal="center" vertical="center"/>
    </xf>
    <xf numFmtId="1" fontId="16" fillId="3" borderId="4" xfId="16" applyNumberFormat="1" applyFont="1" applyFill="1" applyBorder="1" applyAlignment="1">
      <alignment vertical="center"/>
    </xf>
    <xf numFmtId="0" fontId="15" fillId="3" borderId="4" xfId="0" applyFont="1" applyFill="1" applyBorder="1"/>
    <xf numFmtId="42" fontId="2" fillId="3" borderId="0" xfId="18" applyNumberFormat="1" applyFont="1" applyFill="1" applyBorder="1" applyAlignment="1" applyProtection="1">
      <alignment vertical="center"/>
    </xf>
    <xf numFmtId="42" fontId="8" fillId="3" borderId="0" xfId="18" applyNumberFormat="1" applyFont="1" applyFill="1" applyBorder="1" applyAlignment="1" applyProtection="1">
      <alignment vertical="center"/>
    </xf>
    <xf numFmtId="41" fontId="2" fillId="3" borderId="10" xfId="18" applyNumberFormat="1" applyFont="1" applyFill="1" applyBorder="1" applyAlignment="1" applyProtection="1">
      <alignment vertical="center"/>
    </xf>
    <xf numFmtId="41" fontId="8" fillId="3" borderId="10" xfId="18" applyNumberFormat="1" applyFont="1" applyFill="1" applyBorder="1" applyAlignment="1" applyProtection="1">
      <alignment vertical="center"/>
    </xf>
    <xf numFmtId="41" fontId="2" fillId="3" borderId="11" xfId="17" applyNumberFormat="1" applyFont="1" applyFill="1" applyBorder="1" applyAlignment="1">
      <alignment vertical="center"/>
    </xf>
    <xf numFmtId="41" fontId="8" fillId="3" borderId="11" xfId="17" applyNumberFormat="1" applyFont="1" applyFill="1" applyBorder="1" applyAlignment="1">
      <alignment vertical="center"/>
    </xf>
    <xf numFmtId="42" fontId="2" fillId="3" borderId="4" xfId="18" applyNumberFormat="1" applyFont="1" applyFill="1" applyBorder="1" applyAlignment="1" applyProtection="1">
      <alignment vertical="center"/>
    </xf>
    <xf numFmtId="42" fontId="8" fillId="3" borderId="4" xfId="18" applyNumberFormat="1" applyFont="1" applyFill="1" applyBorder="1" applyAlignment="1" applyProtection="1">
      <alignment vertical="center"/>
    </xf>
    <xf numFmtId="169" fontId="2" fillId="3" borderId="0" xfId="18" applyNumberFormat="1" applyFont="1" applyFill="1" applyBorder="1" applyAlignment="1" applyProtection="1">
      <alignment vertical="center"/>
    </xf>
    <xf numFmtId="169" fontId="8" fillId="3" borderId="0" xfId="18" applyNumberFormat="1" applyFont="1" applyFill="1" applyBorder="1" applyAlignment="1" applyProtection="1">
      <alignment vertical="center"/>
    </xf>
    <xf numFmtId="41" fontId="2" fillId="3" borderId="0" xfId="19" applyNumberFormat="1" applyFont="1" applyFill="1" applyAlignment="1" applyProtection="1">
      <alignment vertical="center"/>
    </xf>
    <xf numFmtId="41" fontId="8" fillId="3" borderId="0" xfId="19" applyNumberFormat="1" applyFont="1" applyFill="1" applyAlignment="1" applyProtection="1">
      <alignment vertical="center"/>
    </xf>
    <xf numFmtId="41" fontId="2" fillId="3" borderId="3" xfId="17" applyNumberFormat="1" applyFont="1" applyFill="1" applyAlignment="1" applyProtection="1">
      <alignment vertical="center"/>
    </xf>
    <xf numFmtId="41" fontId="8" fillId="3" borderId="3" xfId="17" applyNumberFormat="1" applyFont="1" applyFill="1" applyAlignment="1" applyProtection="1">
      <alignment vertical="center"/>
    </xf>
    <xf numFmtId="41" fontId="2" fillId="3" borderId="6" xfId="17" applyNumberFormat="1" applyFont="1" applyFill="1" applyBorder="1" applyAlignment="1">
      <alignment vertical="center"/>
    </xf>
    <xf numFmtId="41" fontId="8" fillId="3" borderId="6" xfId="17" applyNumberFormat="1" applyFont="1" applyFill="1" applyBorder="1" applyAlignment="1">
      <alignment vertical="center"/>
    </xf>
    <xf numFmtId="41" fontId="2" fillId="3" borderId="4" xfId="19" applyNumberFormat="1" applyFont="1" applyFill="1" applyBorder="1" applyAlignment="1" applyProtection="1">
      <alignment vertical="center"/>
    </xf>
    <xf numFmtId="41" fontId="8" fillId="3" borderId="4" xfId="19" applyNumberFormat="1" applyFont="1" applyFill="1" applyBorder="1" applyAlignment="1" applyProtection="1">
      <alignment vertical="center"/>
    </xf>
    <xf numFmtId="41" fontId="2" fillId="3" borderId="0" xfId="16" applyNumberFormat="1" applyFont="1" applyFill="1" applyAlignment="1" applyProtection="1">
      <alignment vertical="center"/>
    </xf>
    <xf numFmtId="41" fontId="8" fillId="3" borderId="0" xfId="16" applyNumberFormat="1" applyFont="1" applyFill="1" applyAlignment="1" applyProtection="1">
      <alignment vertical="center"/>
    </xf>
    <xf numFmtId="41" fontId="2" fillId="3" borderId="0" xfId="19" applyNumberFormat="1" applyFont="1" applyFill="1" applyAlignment="1" applyProtection="1"/>
    <xf numFmtId="41" fontId="8" fillId="3" borderId="0" xfId="19" applyNumberFormat="1" applyFont="1" applyFill="1" applyAlignment="1" applyProtection="1"/>
    <xf numFmtId="41" fontId="2" fillId="3" borderId="4" xfId="16" applyNumberFormat="1" applyFont="1" applyFill="1" applyBorder="1" applyAlignment="1"/>
    <xf numFmtId="41" fontId="8" fillId="3" borderId="4" xfId="16" applyNumberFormat="1" applyFont="1" applyFill="1" applyBorder="1" applyAlignment="1"/>
    <xf numFmtId="42" fontId="2" fillId="3" borderId="8" xfId="20" applyNumberFormat="1" applyFont="1" applyFill="1" applyBorder="1" applyAlignment="1">
      <alignment vertical="center"/>
    </xf>
    <xf numFmtId="42" fontId="8" fillId="3" borderId="8" xfId="20" applyNumberFormat="1" applyFont="1" applyFill="1" applyBorder="1" applyAlignment="1">
      <alignment vertical="center"/>
    </xf>
    <xf numFmtId="0" fontId="2" fillId="3" borderId="9" xfId="16" applyFont="1" applyFill="1" applyBorder="1" applyAlignment="1">
      <alignment vertical="center"/>
    </xf>
    <xf numFmtId="0" fontId="8" fillId="3" borderId="9" xfId="16" applyFont="1" applyFill="1" applyBorder="1" applyAlignment="1">
      <alignment vertical="center"/>
    </xf>
    <xf numFmtId="42" fontId="2" fillId="3" borderId="0" xfId="18" applyNumberFormat="1" applyFont="1" applyFill="1" applyBorder="1" applyAlignment="1" applyProtection="1"/>
    <xf numFmtId="42" fontId="8" fillId="3" borderId="0" xfId="18" applyNumberFormat="1" applyFont="1" applyFill="1" applyBorder="1" applyAlignment="1" applyProtection="1"/>
    <xf numFmtId="1" fontId="2" fillId="3" borderId="9" xfId="16" applyNumberFormat="1" applyFont="1" applyFill="1" applyBorder="1" applyAlignment="1" applyProtection="1">
      <alignment vertical="center"/>
    </xf>
    <xf numFmtId="1" fontId="8" fillId="3" borderId="9" xfId="16" applyNumberFormat="1" applyFont="1" applyFill="1" applyBorder="1" applyAlignment="1" applyProtection="1">
      <alignment vertical="center"/>
    </xf>
    <xf numFmtId="0" fontId="8" fillId="3" borderId="0" xfId="16" applyFont="1" applyFill="1" applyBorder="1" applyAlignment="1" applyProtection="1">
      <alignment vertical="center"/>
    </xf>
    <xf numFmtId="166" fontId="2" fillId="3" borderId="0" xfId="18" applyNumberFormat="1" applyFont="1" applyFill="1" applyBorder="1" applyAlignment="1" applyProtection="1">
      <alignment vertical="center"/>
    </xf>
    <xf numFmtId="166" fontId="8" fillId="3" borderId="0" xfId="18" applyNumberFormat="1" applyFont="1" applyFill="1" applyBorder="1" applyAlignment="1" applyProtection="1">
      <alignment vertical="center"/>
    </xf>
    <xf numFmtId="41" fontId="13" fillId="3" borderId="0" xfId="19" applyNumberFormat="1" applyFont="1" applyFill="1" applyAlignment="1" applyProtection="1"/>
    <xf numFmtId="41" fontId="14" fillId="3" borderId="0" xfId="19" applyNumberFormat="1" applyFont="1" applyFill="1" applyAlignment="1" applyProtection="1"/>
    <xf numFmtId="1" fontId="2" fillId="3" borderId="0" xfId="16" applyNumberFormat="1" applyFont="1" applyFill="1" applyAlignment="1" applyProtection="1">
      <alignment vertical="center"/>
    </xf>
    <xf numFmtId="1" fontId="8" fillId="3" borderId="0" xfId="16" applyNumberFormat="1" applyFont="1" applyFill="1" applyAlignment="1" applyProtection="1">
      <alignment vertical="center"/>
    </xf>
    <xf numFmtId="166" fontId="2" fillId="3" borderId="0" xfId="18" applyNumberFormat="1" applyFont="1" applyFill="1" applyAlignment="1" applyProtection="1">
      <alignment vertical="center"/>
    </xf>
    <xf numFmtId="166" fontId="8" fillId="3" borderId="0" xfId="18" applyNumberFormat="1" applyFont="1" applyFill="1" applyAlignment="1" applyProtection="1">
      <alignment vertical="center"/>
    </xf>
    <xf numFmtId="0" fontId="2" fillId="3" borderId="4" xfId="16" applyFont="1" applyFill="1" applyBorder="1" applyAlignment="1" applyProtection="1"/>
    <xf numFmtId="0" fontId="2" fillId="3" borderId="4" xfId="14" applyNumberFormat="1" applyFont="1" applyFill="1" applyBorder="1" applyAlignment="1" applyProtection="1">
      <alignment horizontal="center" vertical="center"/>
    </xf>
    <xf numFmtId="0" fontId="8" fillId="3" borderId="4" xfId="14" applyNumberFormat="1" applyFont="1" applyFill="1" applyBorder="1" applyAlignment="1" applyProtection="1">
      <alignment horizontal="center" vertical="center"/>
    </xf>
    <xf numFmtId="0" fontId="8" fillId="3" borderId="0" xfId="16" applyFont="1" applyFill="1" applyBorder="1" applyAlignment="1" applyProtection="1"/>
    <xf numFmtId="0" fontId="2" fillId="3" borderId="0" xfId="16" applyFont="1" applyFill="1" applyBorder="1" applyAlignment="1" applyProtection="1">
      <alignment horizontal="left" indent="1"/>
    </xf>
    <xf numFmtId="169" fontId="2" fillId="3" borderId="0" xfId="2" applyNumberFormat="1" applyFont="1" applyFill="1" applyBorder="1" applyAlignment="1" applyProtection="1"/>
    <xf numFmtId="42" fontId="8" fillId="3" borderId="0" xfId="14" applyNumberFormat="1" applyFont="1" applyFill="1" applyBorder="1" applyAlignment="1" applyProtection="1"/>
    <xf numFmtId="0" fontId="2" fillId="3" borderId="0" xfId="16" applyFont="1" applyFill="1" applyBorder="1" applyAlignment="1" applyProtection="1">
      <alignment horizontal="left" vertical="center"/>
    </xf>
    <xf numFmtId="42" fontId="2" fillId="3" borderId="0" xfId="14" applyNumberFormat="1" applyFont="1" applyFill="1" applyBorder="1" applyAlignment="1" applyProtection="1"/>
    <xf numFmtId="41" fontId="2" fillId="3" borderId="0" xfId="14" applyNumberFormat="1" applyFont="1" applyFill="1" applyBorder="1" applyAlignment="1" applyProtection="1"/>
    <xf numFmtId="41" fontId="8" fillId="3" borderId="0" xfId="14" applyNumberFormat="1" applyFont="1" applyFill="1" applyBorder="1" applyAlignment="1" applyProtection="1"/>
    <xf numFmtId="0" fontId="2" fillId="3" borderId="0" xfId="16" applyFont="1" applyFill="1" applyAlignment="1">
      <alignment vertical="center"/>
    </xf>
    <xf numFmtId="0" fontId="2" fillId="3" borderId="0" xfId="16" applyFont="1" applyFill="1" applyAlignment="1" applyProtection="1">
      <alignment horizontal="right" vertical="center"/>
    </xf>
    <xf numFmtId="0" fontId="8" fillId="3" borderId="0" xfId="16" applyFont="1" applyFill="1" applyAlignment="1" applyProtection="1">
      <alignment horizontal="right" vertical="center"/>
    </xf>
    <xf numFmtId="0" fontId="2" fillId="3" borderId="0" xfId="17" applyNumberFormat="1" applyFont="1" applyFill="1" applyBorder="1" applyAlignment="1" applyProtection="1">
      <alignment horizontal="left" indent="1"/>
    </xf>
    <xf numFmtId="0" fontId="2" fillId="3" borderId="0" xfId="17" applyNumberFormat="1" applyFont="1" applyFill="1" applyBorder="1" applyAlignment="1" applyProtection="1">
      <alignment horizontal="left" vertical="center" wrapText="1"/>
    </xf>
    <xf numFmtId="43" fontId="2" fillId="3" borderId="4" xfId="10" applyNumberFormat="1" applyFont="1" applyFill="1" applyBorder="1" applyAlignment="1">
      <alignment wrapText="1"/>
    </xf>
    <xf numFmtId="43" fontId="8" fillId="3" borderId="4" xfId="10" applyNumberFormat="1" applyFont="1" applyFill="1" applyBorder="1" applyAlignment="1">
      <alignment wrapText="1"/>
    </xf>
    <xf numFmtId="0" fontId="8" fillId="3" borderId="0" xfId="16" applyFont="1" applyFill="1" applyBorder="1" applyAlignment="1" applyProtection="1">
      <alignment wrapText="1"/>
    </xf>
    <xf numFmtId="42" fontId="2" fillId="3" borderId="0" xfId="2" applyNumberFormat="1" applyFont="1" applyFill="1" applyBorder="1" applyAlignment="1" applyProtection="1"/>
    <xf numFmtId="42" fontId="8" fillId="3" borderId="0" xfId="2" applyNumberFormat="1" applyFont="1" applyFill="1" applyBorder="1" applyAlignment="1" applyProtection="1"/>
    <xf numFmtId="0" fontId="2" fillId="3" borderId="0" xfId="16" applyFont="1" applyFill="1" applyBorder="1" applyAlignment="1" applyProtection="1">
      <alignment horizontal="left" vertical="center" indent="1"/>
    </xf>
    <xf numFmtId="0" fontId="2" fillId="3" borderId="0" xfId="16" applyFont="1" applyFill="1" applyAlignment="1" applyProtection="1">
      <alignment horizontal="right" vertical="center" wrapText="1"/>
    </xf>
    <xf numFmtId="0" fontId="8" fillId="3" borderId="0" xfId="16" applyFont="1" applyFill="1" applyAlignment="1" applyProtection="1">
      <alignment horizontal="right" vertical="center" wrapText="1"/>
    </xf>
    <xf numFmtId="0" fontId="2" fillId="3" borderId="0" xfId="17" applyNumberFormat="1" applyFont="1" applyFill="1" applyBorder="1" applyAlignment="1" applyProtection="1">
      <alignment horizontal="left" vertical="center" indent="1"/>
    </xf>
    <xf numFmtId="172" fontId="2" fillId="3" borderId="0" xfId="14" applyNumberFormat="1" applyFont="1" applyFill="1" applyBorder="1" applyAlignment="1" applyProtection="1">
      <alignment vertical="center"/>
    </xf>
    <xf numFmtId="172" fontId="8" fillId="3" borderId="0" xfId="14" applyNumberFormat="1" applyFont="1" applyFill="1" applyBorder="1" applyAlignment="1" applyProtection="1">
      <alignment vertical="center"/>
    </xf>
    <xf numFmtId="0" fontId="7" fillId="3" borderId="4" xfId="14" applyFont="1" applyFill="1" applyBorder="1" applyAlignment="1" applyProtection="1">
      <alignment vertical="center"/>
    </xf>
    <xf numFmtId="0" fontId="7" fillId="3" borderId="13" xfId="10" applyFont="1" applyFill="1" applyBorder="1" applyAlignment="1"/>
    <xf numFmtId="0" fontId="7" fillId="3" borderId="13" xfId="10" applyFont="1" applyFill="1" applyBorder="1" applyAlignment="1">
      <alignment wrapText="1"/>
    </xf>
    <xf numFmtId="0" fontId="2" fillId="3" borderId="0" xfId="14" applyFont="1" applyFill="1" applyBorder="1" applyAlignment="1" applyProtection="1">
      <alignment vertical="center"/>
    </xf>
    <xf numFmtId="0" fontId="8" fillId="3" borderId="0" xfId="14" applyFont="1" applyFill="1" applyBorder="1" applyAlignment="1" applyProtection="1">
      <alignment vertical="center"/>
    </xf>
    <xf numFmtId="0" fontId="2" fillId="3" borderId="4" xfId="14" applyFont="1" applyFill="1" applyBorder="1" applyAlignment="1" applyProtection="1">
      <alignment vertical="center"/>
    </xf>
    <xf numFmtId="0" fontId="15" fillId="3" borderId="13" xfId="0" applyFont="1" applyFill="1" applyBorder="1" applyAlignment="1"/>
    <xf numFmtId="0" fontId="19" fillId="3" borderId="0" xfId="0" applyFont="1" applyFill="1" applyAlignment="1"/>
    <xf numFmtId="41" fontId="2" fillId="3" borderId="10" xfId="14" applyNumberFormat="1" applyFont="1" applyFill="1" applyBorder="1" applyAlignment="1" applyProtection="1">
      <alignment vertical="center"/>
    </xf>
    <xf numFmtId="41" fontId="2" fillId="3" borderId="11" xfId="14" applyNumberFormat="1" applyFont="1" applyFill="1" applyBorder="1" applyAlignment="1" applyProtection="1">
      <alignment vertical="center"/>
    </xf>
    <xf numFmtId="42" fontId="2" fillId="3" borderId="12" xfId="14" applyNumberFormat="1" applyFont="1" applyFill="1" applyBorder="1" applyAlignment="1" applyProtection="1">
      <alignment vertical="center"/>
    </xf>
    <xf numFmtId="0" fontId="19" fillId="3" borderId="0" xfId="0" applyFont="1" applyFill="1" applyAlignment="1">
      <alignment horizontal="right" wrapText="1"/>
    </xf>
    <xf numFmtId="0" fontId="25" fillId="3" borderId="0" xfId="0" applyFont="1" applyFill="1" applyAlignment="1">
      <alignment horizontal="right" wrapText="1"/>
    </xf>
    <xf numFmtId="0" fontId="19" fillId="3" borderId="10" xfId="0" applyFont="1" applyFill="1" applyBorder="1" applyAlignment="1">
      <alignment horizontal="right"/>
    </xf>
    <xf numFmtId="0" fontId="25" fillId="3" borderId="10" xfId="0" applyFont="1" applyFill="1" applyBorder="1" applyAlignment="1">
      <alignment horizontal="right"/>
    </xf>
    <xf numFmtId="0" fontId="15" fillId="3" borderId="13" xfId="0" applyFont="1" applyFill="1" applyBorder="1"/>
    <xf numFmtId="0" fontId="24" fillId="3" borderId="13" xfId="0" applyFont="1" applyFill="1" applyBorder="1"/>
    <xf numFmtId="0" fontId="19" fillId="3" borderId="0" xfId="0" applyFont="1" applyFill="1"/>
    <xf numFmtId="0" fontId="25" fillId="3" borderId="0" xfId="0" applyFont="1" applyFill="1"/>
    <xf numFmtId="42" fontId="19" fillId="3" borderId="0" xfId="0" applyNumberFormat="1" applyFont="1" applyFill="1"/>
    <xf numFmtId="42" fontId="25" fillId="3" borderId="0" xfId="0" applyNumberFormat="1" applyFont="1" applyFill="1"/>
    <xf numFmtId="41" fontId="19" fillId="3" borderId="0" xfId="0" applyNumberFormat="1" applyFont="1" applyFill="1"/>
    <xf numFmtId="41" fontId="25" fillId="3" borderId="0" xfId="0" applyNumberFormat="1" applyFont="1" applyFill="1"/>
    <xf numFmtId="41" fontId="19" fillId="3" borderId="0" xfId="0" applyNumberFormat="1" applyFont="1" applyFill="1" applyAlignment="1"/>
    <xf numFmtId="41" fontId="25" fillId="3" borderId="0" xfId="0" applyNumberFormat="1" applyFont="1" applyFill="1" applyAlignment="1"/>
    <xf numFmtId="41" fontId="19" fillId="3" borderId="10" xfId="0" applyNumberFormat="1" applyFont="1" applyFill="1" applyBorder="1"/>
    <xf numFmtId="41" fontId="25" fillId="3" borderId="10" xfId="0" applyNumberFormat="1" applyFont="1" applyFill="1" applyBorder="1"/>
    <xf numFmtId="41" fontId="19" fillId="3" borderId="14" xfId="0" applyNumberFormat="1" applyFont="1" applyFill="1" applyBorder="1"/>
    <xf numFmtId="41" fontId="25" fillId="3" borderId="14" xfId="0" applyNumberFormat="1" applyFont="1" applyFill="1" applyBorder="1"/>
    <xf numFmtId="0" fontId="26" fillId="3" borderId="13" xfId="0" applyFont="1" applyFill="1" applyBorder="1"/>
    <xf numFmtId="0" fontId="27" fillId="3" borderId="13" xfId="0" applyFont="1" applyFill="1" applyBorder="1"/>
    <xf numFmtId="41" fontId="19" fillId="3" borderId="13" xfId="0" applyNumberFormat="1" applyFont="1" applyFill="1" applyBorder="1"/>
    <xf numFmtId="41" fontId="25" fillId="3" borderId="13" xfId="0" applyNumberFormat="1" applyFont="1" applyFill="1" applyBorder="1"/>
    <xf numFmtId="174" fontId="19" fillId="3" borderId="0" xfId="0" applyNumberFormat="1" applyFont="1" applyFill="1"/>
    <xf numFmtId="174" fontId="25" fillId="3" borderId="0" xfId="0" applyNumberFormat="1" applyFont="1" applyFill="1"/>
    <xf numFmtId="1" fontId="8" fillId="3" borderId="0" xfId="16" applyNumberFormat="1" applyFont="1" applyFill="1" applyBorder="1" applyAlignment="1" applyProtection="1">
      <alignment vertical="center"/>
    </xf>
    <xf numFmtId="42" fontId="2" fillId="3" borderId="0" xfId="16" applyNumberFormat="1" applyFont="1" applyFill="1" applyAlignment="1" applyProtection="1">
      <alignment vertical="center"/>
    </xf>
    <xf numFmtId="41" fontId="2" fillId="3" borderId="10" xfId="16" applyNumberFormat="1" applyFont="1" applyFill="1" applyBorder="1" applyAlignment="1" applyProtection="1">
      <alignment vertical="center"/>
    </xf>
    <xf numFmtId="41" fontId="2" fillId="3" borderId="31" xfId="28" applyNumberFormat="1" applyFont="1" applyFill="1" applyBorder="1" applyAlignment="1" applyProtection="1">
      <alignment vertical="center"/>
    </xf>
    <xf numFmtId="41" fontId="2" fillId="3" borderId="4" xfId="16" applyNumberFormat="1" applyFont="1" applyFill="1" applyBorder="1" applyAlignment="1" applyProtection="1">
      <alignment vertical="center"/>
    </xf>
    <xf numFmtId="41" fontId="2" fillId="3" borderId="3" xfId="28" applyNumberFormat="1" applyFont="1" applyFill="1" applyAlignment="1" applyProtection="1">
      <alignment vertical="center"/>
    </xf>
    <xf numFmtId="41" fontId="2" fillId="3" borderId="6" xfId="28" applyNumberFormat="1" applyFont="1" applyFill="1" applyBorder="1" applyAlignment="1" applyProtection="1">
      <alignment vertical="center"/>
    </xf>
    <xf numFmtId="37" fontId="2" fillId="3" borderId="4" xfId="16" applyNumberFormat="1" applyFont="1" applyFill="1" applyBorder="1" applyAlignment="1" applyProtection="1">
      <alignment vertical="center"/>
    </xf>
    <xf numFmtId="181" fontId="2" fillId="3" borderId="0" xfId="29" applyNumberFormat="1" applyFont="1" applyFill="1" applyAlignment="1" applyProtection="1">
      <alignment vertical="center"/>
    </xf>
    <xf numFmtId="37" fontId="2" fillId="3" borderId="0" xfId="16" applyNumberFormat="1" applyFont="1" applyFill="1" applyAlignment="1" applyProtection="1">
      <alignment vertical="center"/>
    </xf>
    <xf numFmtId="42" fontId="2" fillId="3" borderId="0" xfId="16" applyNumberFormat="1" applyFont="1" applyFill="1" applyBorder="1" applyAlignment="1">
      <alignment vertical="center"/>
    </xf>
    <xf numFmtId="175" fontId="2" fillId="3" borderId="0" xfId="32" applyNumberFormat="1" applyFont="1" applyFill="1" applyBorder="1" applyAlignment="1" applyProtection="1">
      <alignment vertical="center"/>
    </xf>
    <xf numFmtId="1" fontId="2" fillId="3" borderId="0" xfId="30" applyNumberFormat="1" applyFont="1" applyFill="1" applyAlignment="1" applyProtection="1">
      <alignment vertical="center"/>
    </xf>
    <xf numFmtId="182" fontId="2" fillId="3" borderId="0" xfId="1" applyNumberFormat="1" applyFont="1" applyFill="1" applyBorder="1" applyAlignment="1" applyProtection="1">
      <alignment vertical="center"/>
    </xf>
    <xf numFmtId="174" fontId="2" fillId="3" borderId="0" xfId="33" applyNumberFormat="1" applyFont="1" applyFill="1" applyAlignment="1" applyProtection="1">
      <alignment vertical="center"/>
    </xf>
    <xf numFmtId="181" fontId="2" fillId="3" borderId="0" xfId="1" applyNumberFormat="1" applyFont="1" applyFill="1" applyBorder="1" applyAlignment="1" applyProtection="1"/>
    <xf numFmtId="181" fontId="2" fillId="3" borderId="0" xfId="1" applyNumberFormat="1" applyFont="1" applyFill="1" applyBorder="1" applyAlignment="1" applyProtection="1">
      <alignment vertical="center"/>
    </xf>
    <xf numFmtId="169" fontId="2" fillId="3" borderId="0" xfId="2" applyNumberFormat="1" applyFont="1" applyFill="1" applyBorder="1" applyAlignment="1" applyProtection="1">
      <alignment vertical="center"/>
    </xf>
    <xf numFmtId="174" fontId="2" fillId="3" borderId="0" xfId="14" applyNumberFormat="1" applyFont="1" applyFill="1" applyBorder="1" applyAlignment="1" applyProtection="1">
      <alignment vertical="center"/>
    </xf>
    <xf numFmtId="175" fontId="2" fillId="3" borderId="0" xfId="32" applyNumberFormat="1" applyFont="1" applyFill="1" applyAlignment="1" applyProtection="1">
      <alignment vertical="center"/>
    </xf>
    <xf numFmtId="43" fontId="2" fillId="3" borderId="0" xfId="14" applyNumberFormat="1" applyFont="1" applyFill="1" applyBorder="1" applyAlignment="1" applyProtection="1">
      <alignment vertical="center"/>
    </xf>
    <xf numFmtId="0" fontId="2" fillId="3" borderId="0" xfId="16" applyFont="1" applyFill="1" applyAlignment="1" applyProtection="1">
      <alignment horizontal="left" vertical="center" indent="1"/>
    </xf>
    <xf numFmtId="42" fontId="8" fillId="3" borderId="0" xfId="16" applyNumberFormat="1" applyFont="1" applyFill="1" applyBorder="1" applyAlignment="1">
      <alignment vertical="center"/>
    </xf>
    <xf numFmtId="0" fontId="60" fillId="3" borderId="0" xfId="391" applyFont="1" applyFill="1" applyAlignment="1"/>
    <xf numFmtId="177" fontId="60" fillId="3" borderId="0" xfId="452" applyNumberFormat="1" applyFont="1" applyFill="1" applyBorder="1" applyAlignment="1"/>
    <xf numFmtId="177" fontId="62" fillId="3" borderId="0" xfId="452" applyNumberFormat="1" applyFont="1" applyFill="1" applyBorder="1" applyAlignment="1"/>
    <xf numFmtId="0" fontId="2" fillId="3" borderId="0" xfId="452" applyFont="1" applyFill="1" applyBorder="1" applyAlignment="1"/>
    <xf numFmtId="0" fontId="2" fillId="3" borderId="0" xfId="452" applyFont="1" applyFill="1" applyBorder="1" applyAlignment="1">
      <alignment horizontal="right"/>
    </xf>
    <xf numFmtId="0" fontId="8" fillId="3" borderId="0" xfId="452" applyFont="1" applyFill="1" applyBorder="1" applyAlignment="1">
      <alignment horizontal="right"/>
    </xf>
    <xf numFmtId="42" fontId="2" fillId="3" borderId="0" xfId="452" applyNumberFormat="1" applyFont="1" applyFill="1" applyBorder="1" applyAlignment="1">
      <alignment horizontal="right"/>
    </xf>
    <xf numFmtId="42" fontId="8" fillId="3" borderId="0" xfId="452" applyNumberFormat="1" applyFont="1" applyFill="1" applyBorder="1" applyAlignment="1">
      <alignment horizontal="right"/>
    </xf>
    <xf numFmtId="41" fontId="2" fillId="3" borderId="25" xfId="452" applyNumberFormat="1" applyFont="1" applyFill="1" applyBorder="1" applyAlignment="1">
      <alignment horizontal="right"/>
    </xf>
    <xf numFmtId="41" fontId="8" fillId="3" borderId="25" xfId="452" applyNumberFormat="1" applyFont="1" applyFill="1" applyBorder="1" applyAlignment="1">
      <alignment horizontal="right"/>
    </xf>
    <xf numFmtId="41" fontId="2" fillId="3" borderId="0" xfId="452" applyNumberFormat="1" applyFont="1" applyFill="1" applyBorder="1" applyAlignment="1">
      <alignment horizontal="right"/>
    </xf>
    <xf numFmtId="41" fontId="8" fillId="3" borderId="0" xfId="452" applyNumberFormat="1" applyFont="1" applyFill="1" applyBorder="1" applyAlignment="1">
      <alignment horizontal="right"/>
    </xf>
    <xf numFmtId="42" fontId="2" fillId="3" borderId="7" xfId="452" applyNumberFormat="1" applyFont="1" applyFill="1" applyBorder="1" applyAlignment="1">
      <alignment horizontal="right"/>
    </xf>
    <xf numFmtId="42" fontId="8" fillId="3" borderId="7" xfId="452" applyNumberFormat="1" applyFont="1" applyFill="1" applyBorder="1" applyAlignment="1">
      <alignment horizontal="right"/>
    </xf>
    <xf numFmtId="181" fontId="2" fillId="3" borderId="0" xfId="452" applyNumberFormat="1" applyFont="1" applyFill="1" applyBorder="1" applyAlignment="1">
      <alignment vertical="center"/>
    </xf>
    <xf numFmtId="181" fontId="2" fillId="3" borderId="0" xfId="445" applyNumberFormat="1" applyFont="1" applyFill="1" applyBorder="1" applyAlignment="1">
      <alignment horizontal="right"/>
    </xf>
    <xf numFmtId="181" fontId="8" fillId="3" borderId="0" xfId="425" applyNumberFormat="1" applyFont="1" applyFill="1" applyBorder="1" applyAlignment="1">
      <alignment horizontal="right"/>
    </xf>
    <xf numFmtId="41" fontId="0" fillId="3" borderId="25" xfId="452" applyNumberFormat="1" applyFont="1" applyFill="1" applyBorder="1" applyAlignment="1">
      <alignment horizontal="right"/>
    </xf>
    <xf numFmtId="41" fontId="32" fillId="3" borderId="25" xfId="452" applyNumberFormat="1" applyFont="1" applyFill="1" applyBorder="1" applyAlignment="1">
      <alignment horizontal="right"/>
    </xf>
    <xf numFmtId="0" fontId="4" fillId="3" borderId="0" xfId="7" applyFill="1" applyAlignment="1">
      <alignment horizontal="left"/>
    </xf>
    <xf numFmtId="0" fontId="7" fillId="3" borderId="0" xfId="391" applyFont="1" applyFill="1" applyAlignment="1">
      <alignment horizontal="right"/>
    </xf>
    <xf numFmtId="0" fontId="61" fillId="3" borderId="0" xfId="391" applyFont="1" applyFill="1" applyAlignment="1">
      <alignment horizontal="right"/>
    </xf>
    <xf numFmtId="43" fontId="2" fillId="3" borderId="0" xfId="391" quotePrefix="1" applyNumberFormat="1" applyFont="1" applyFill="1" applyBorder="1" applyAlignment="1">
      <alignment horizontal="right" vertical="center"/>
    </xf>
    <xf numFmtId="43" fontId="0" fillId="3" borderId="0" xfId="391" quotePrefix="1" applyNumberFormat="1" applyFont="1" applyFill="1" applyBorder="1" applyAlignment="1">
      <alignment horizontal="right" vertical="center"/>
    </xf>
    <xf numFmtId="43" fontId="8" fillId="3" borderId="0" xfId="391" quotePrefix="1" applyNumberFormat="1" applyFont="1" applyFill="1" applyBorder="1" applyAlignment="1">
      <alignment horizontal="right" vertical="center"/>
    </xf>
    <xf numFmtId="43" fontId="2" fillId="3" borderId="0" xfId="391" quotePrefix="1" applyNumberFormat="1" applyFont="1" applyFill="1" applyAlignment="1">
      <alignment horizontal="right" vertical="center"/>
    </xf>
    <xf numFmtId="43" fontId="8" fillId="3" borderId="0" xfId="391" quotePrefix="1" applyNumberFormat="1" applyFont="1" applyFill="1" applyAlignment="1">
      <alignment horizontal="right" vertical="center"/>
    </xf>
    <xf numFmtId="44" fontId="2" fillId="3" borderId="25" xfId="436" quotePrefix="1" applyNumberFormat="1" applyFont="1" applyFill="1" applyAlignment="1">
      <alignment horizontal="right" vertical="center"/>
    </xf>
    <xf numFmtId="14" fontId="0" fillId="3" borderId="25" xfId="436" quotePrefix="1" applyNumberFormat="1" applyFont="1" applyFill="1" applyAlignment="1">
      <alignment horizontal="right" vertical="center"/>
    </xf>
    <xf numFmtId="14" fontId="8" fillId="3" borderId="25" xfId="436" quotePrefix="1" applyNumberFormat="1" applyFont="1" applyFill="1" applyAlignment="1">
      <alignment horizontal="right" vertical="center"/>
    </xf>
    <xf numFmtId="0" fontId="60" fillId="3" borderId="0" xfId="391" applyFont="1" applyFill="1" applyBorder="1" applyAlignment="1"/>
    <xf numFmtId="0" fontId="62" fillId="3" borderId="0" xfId="391" applyFont="1" applyFill="1" applyAlignment="1"/>
    <xf numFmtId="0" fontId="60" fillId="3" borderId="0" xfId="391" applyFont="1" applyFill="1" applyBorder="1" applyAlignment="1">
      <alignment vertical="center"/>
    </xf>
    <xf numFmtId="0" fontId="62" fillId="3" borderId="0" xfId="391" applyFont="1" applyFill="1" applyAlignment="1">
      <alignment vertical="center"/>
    </xf>
    <xf numFmtId="42" fontId="2" fillId="3" borderId="0" xfId="452" applyNumberFormat="1" applyFont="1" applyFill="1" applyBorder="1" applyAlignment="1">
      <alignment horizontal="right" vertical="center"/>
    </xf>
    <xf numFmtId="0" fontId="4" fillId="3" borderId="0" xfId="7" applyFill="1" applyAlignment="1">
      <alignment horizontal="left" vertical="center"/>
    </xf>
    <xf numFmtId="42" fontId="8" fillId="3" borderId="0" xfId="452" applyNumberFormat="1" applyFont="1" applyFill="1" applyBorder="1" applyAlignment="1">
      <alignment horizontal="right" vertical="center"/>
    </xf>
    <xf numFmtId="41" fontId="2" fillId="3" borderId="0" xfId="452" applyNumberFormat="1" applyFont="1" applyFill="1" applyBorder="1" applyAlignment="1">
      <alignment horizontal="right" vertical="center"/>
    </xf>
    <xf numFmtId="41" fontId="2" fillId="3" borderId="10" xfId="452" applyNumberFormat="1" applyFont="1" applyFill="1" applyBorder="1" applyAlignment="1">
      <alignment horizontal="right" vertical="center"/>
    </xf>
    <xf numFmtId="41" fontId="8" fillId="3" borderId="0" xfId="452" applyNumberFormat="1" applyFont="1" applyFill="1" applyBorder="1" applyAlignment="1">
      <alignment horizontal="right" vertical="center"/>
    </xf>
    <xf numFmtId="42" fontId="2" fillId="3" borderId="0" xfId="452" applyNumberFormat="1" applyFont="1" applyFill="1" applyBorder="1" applyAlignment="1">
      <alignment vertical="center"/>
    </xf>
    <xf numFmtId="42" fontId="2" fillId="3" borderId="12" xfId="452" applyNumberFormat="1" applyFont="1" applyFill="1" applyBorder="1" applyAlignment="1">
      <alignment vertical="center"/>
    </xf>
    <xf numFmtId="42" fontId="8" fillId="3" borderId="12" xfId="452" applyNumberFormat="1" applyFont="1" applyFill="1" applyBorder="1" applyAlignment="1">
      <alignment vertical="center"/>
    </xf>
    <xf numFmtId="42" fontId="12" fillId="3" borderId="0" xfId="452" applyNumberFormat="1" applyFont="1" applyFill="1" applyBorder="1" applyAlignment="1">
      <alignment horizontal="right" vertical="center"/>
    </xf>
    <xf numFmtId="175" fontId="6" fillId="3" borderId="0" xfId="425" applyNumberFormat="1" applyFont="1" applyFill="1" applyBorder="1" applyAlignment="1">
      <alignment horizontal="right" vertical="center"/>
    </xf>
    <xf numFmtId="175" fontId="12" fillId="3" borderId="0" xfId="425" applyNumberFormat="1" applyFont="1" applyFill="1" applyBorder="1" applyAlignment="1">
      <alignment horizontal="right" vertical="center"/>
    </xf>
    <xf numFmtId="0" fontId="4" fillId="3" borderId="0" xfId="7" applyFont="1" applyFill="1" applyAlignment="1">
      <alignment horizontal="left"/>
    </xf>
    <xf numFmtId="43" fontId="0" fillId="3" borderId="0" xfId="391" quotePrefix="1" applyNumberFormat="1" applyFont="1" applyFill="1" applyAlignment="1">
      <alignment horizontal="right" vertical="center"/>
    </xf>
    <xf numFmtId="14" fontId="2" fillId="3" borderId="25" xfId="436" quotePrefix="1" applyNumberFormat="1" applyFont="1" applyFill="1" applyAlignment="1">
      <alignment horizontal="right" vertical="center"/>
    </xf>
    <xf numFmtId="0" fontId="64" fillId="3" borderId="0" xfId="391" applyFont="1" applyFill="1" applyAlignment="1">
      <alignment horizontal="right"/>
    </xf>
    <xf numFmtId="42" fontId="6" fillId="3" borderId="0" xfId="452" applyNumberFormat="1" applyFont="1" applyFill="1" applyBorder="1" applyAlignment="1">
      <alignment horizontal="right"/>
    </xf>
    <xf numFmtId="41" fontId="2" fillId="3" borderId="0" xfId="452" applyNumberFormat="1" applyFont="1" applyFill="1" applyBorder="1" applyAlignment="1"/>
    <xf numFmtId="0" fontId="6" fillId="3" borderId="0" xfId="452" applyFont="1" applyFill="1" applyBorder="1" applyAlignment="1"/>
    <xf numFmtId="14" fontId="2" fillId="3" borderId="0" xfId="507" applyNumberFormat="1" applyFont="1" applyFill="1" applyBorder="1" applyAlignment="1"/>
    <xf numFmtId="14" fontId="8" fillId="3" borderId="0" xfId="507" applyNumberFormat="1" applyFont="1" applyFill="1" applyBorder="1" applyAlignment="1"/>
    <xf numFmtId="0" fontId="2" fillId="3" borderId="0" xfId="507" applyFont="1" applyFill="1" applyAlignment="1">
      <alignment vertical="center" wrapText="1"/>
    </xf>
    <xf numFmtId="1" fontId="7" fillId="3" borderId="0" xfId="507" applyNumberFormat="1" applyFont="1" applyFill="1" applyBorder="1" applyAlignment="1">
      <alignment horizontal="right"/>
    </xf>
    <xf numFmtId="0" fontId="2" fillId="3" borderId="0" xfId="507" applyFont="1" applyFill="1" applyAlignment="1">
      <alignment vertical="center"/>
    </xf>
    <xf numFmtId="49" fontId="2" fillId="3" borderId="0" xfId="507" quotePrefix="1" applyNumberFormat="1" applyFont="1" applyFill="1" applyBorder="1" applyAlignment="1">
      <alignment horizontal="right"/>
    </xf>
    <xf numFmtId="49" fontId="8" fillId="3" borderId="0" xfId="507" quotePrefix="1" applyNumberFormat="1" applyFont="1" applyFill="1" applyBorder="1" applyAlignment="1">
      <alignment horizontal="right"/>
    </xf>
    <xf numFmtId="49" fontId="2" fillId="3" borderId="0" xfId="507" applyNumberFormat="1" applyFont="1" applyFill="1" applyBorder="1" applyAlignment="1">
      <alignment horizontal="right" vertical="center"/>
    </xf>
    <xf numFmtId="49" fontId="8" fillId="3" borderId="0" xfId="507" applyNumberFormat="1" applyFont="1" applyFill="1" applyBorder="1" applyAlignment="1">
      <alignment horizontal="right" vertical="center"/>
    </xf>
    <xf numFmtId="170" fontId="8" fillId="3" borderId="25" xfId="436" quotePrefix="1" applyNumberFormat="1" applyFont="1" applyFill="1" applyAlignment="1">
      <alignment horizontal="right" vertical="center"/>
    </xf>
    <xf numFmtId="14" fontId="2" fillId="3" borderId="0" xfId="452" applyNumberFormat="1" applyFont="1" applyFill="1" applyBorder="1" applyAlignment="1">
      <alignment horizontal="right" wrapText="1"/>
    </xf>
    <xf numFmtId="14" fontId="8" fillId="3" borderId="0" xfId="452" applyNumberFormat="1" applyFont="1" applyFill="1" applyBorder="1" applyAlignment="1">
      <alignment horizontal="right" wrapText="1"/>
    </xf>
    <xf numFmtId="0" fontId="8" fillId="3" borderId="0" xfId="452" applyFont="1" applyFill="1" applyBorder="1" applyAlignment="1"/>
    <xf numFmtId="169" fontId="2" fillId="3" borderId="0" xfId="452" applyNumberFormat="1" applyFont="1" applyFill="1" applyBorder="1" applyAlignment="1">
      <alignment horizontal="right"/>
    </xf>
    <xf numFmtId="169" fontId="8" fillId="3" borderId="0" xfId="452" applyNumberFormat="1" applyFont="1" applyFill="1" applyBorder="1" applyAlignment="1">
      <alignment horizontal="right"/>
    </xf>
    <xf numFmtId="42" fontId="2" fillId="3" borderId="7" xfId="452" applyNumberFormat="1" applyFont="1" applyFill="1" applyBorder="1" applyAlignment="1"/>
    <xf numFmtId="42" fontId="8" fillId="3" borderId="7" xfId="452" applyNumberFormat="1" applyFont="1" applyFill="1" applyBorder="1" applyAlignment="1"/>
    <xf numFmtId="181" fontId="2" fillId="3" borderId="7" xfId="452" applyNumberFormat="1" applyFont="1" applyFill="1" applyBorder="1" applyAlignment="1"/>
    <xf numFmtId="181" fontId="8" fillId="3" borderId="7" xfId="452" applyNumberFormat="1" applyFont="1" applyFill="1" applyBorder="1" applyAlignment="1"/>
    <xf numFmtId="0" fontId="8" fillId="3" borderId="0" xfId="507" applyFont="1" applyFill="1" applyAlignment="1"/>
    <xf numFmtId="179" fontId="8" fillId="3" borderId="0" xfId="281" applyNumberFormat="1" applyFont="1" applyFill="1" applyBorder="1">
      <alignment horizontal="left"/>
    </xf>
    <xf numFmtId="43" fontId="8" fillId="3" borderId="0" xfId="236" applyFont="1" applyFill="1" applyBorder="1" applyAlignment="1"/>
    <xf numFmtId="178" fontId="8" fillId="3" borderId="28" xfId="452" applyNumberFormat="1" applyFont="1" applyFill="1" applyBorder="1" applyAlignment="1"/>
    <xf numFmtId="175" fontId="8" fillId="3" borderId="0" xfId="425" applyNumberFormat="1" applyFont="1" applyFill="1" applyBorder="1" applyAlignment="1"/>
    <xf numFmtId="0" fontId="6" fillId="3" borderId="0" xfId="388" applyFont="1" applyFill="1" applyBorder="1">
      <alignment vertical="center"/>
    </xf>
    <xf numFmtId="0" fontId="2" fillId="3" borderId="0" xfId="388" applyFill="1">
      <alignment vertical="center"/>
    </xf>
    <xf numFmtId="0" fontId="2" fillId="3" borderId="0" xfId="388" applyFill="1" applyAlignment="1"/>
    <xf numFmtId="43" fontId="2" fillId="3" borderId="0" xfId="452" applyNumberFormat="1" applyFont="1" applyFill="1" applyBorder="1" applyAlignment="1">
      <alignment vertical="center"/>
    </xf>
    <xf numFmtId="42" fontId="8" fillId="3" borderId="29" xfId="452" applyNumberFormat="1" applyFont="1" applyFill="1" applyBorder="1" applyAlignment="1">
      <alignment horizontal="right"/>
    </xf>
    <xf numFmtId="0" fontId="23" fillId="37" borderId="0" xfId="0" applyFont="1" applyFill="1" applyAlignment="1">
      <alignment horizontal="left" vertical="top" wrapText="1"/>
    </xf>
    <xf numFmtId="0" fontId="0" fillId="37" borderId="0" xfId="16" applyFont="1" applyFill="1">
      <alignment vertical="center"/>
    </xf>
    <xf numFmtId="0" fontId="25" fillId="37" borderId="0" xfId="16" applyFont="1" applyFill="1" applyBorder="1" applyAlignment="1" applyProtection="1">
      <alignment vertical="center"/>
    </xf>
    <xf numFmtId="0" fontId="2" fillId="37" borderId="0" xfId="16" applyFont="1" applyFill="1" applyAlignment="1" applyProtection="1">
      <alignment horizontal="right" vertical="center"/>
    </xf>
    <xf numFmtId="0" fontId="2" fillId="37" borderId="0" xfId="16" applyFont="1" applyFill="1" applyAlignment="1">
      <alignment vertical="center"/>
    </xf>
    <xf numFmtId="0" fontId="2" fillId="37" borderId="0" xfId="17" applyNumberFormat="1" applyFont="1" applyFill="1" applyBorder="1" applyAlignment="1" applyProtection="1">
      <alignment horizontal="left" indent="1"/>
    </xf>
    <xf numFmtId="169" fontId="2" fillId="37" borderId="0" xfId="2" applyNumberFormat="1" applyFont="1" applyFill="1" applyBorder="1" applyAlignment="1" applyProtection="1"/>
    <xf numFmtId="169" fontId="8" fillId="37" borderId="0" xfId="2" applyNumberFormat="1" applyFont="1" applyFill="1" applyBorder="1" applyAlignment="1" applyProtection="1"/>
    <xf numFmtId="0" fontId="2" fillId="37" borderId="0" xfId="17" applyNumberFormat="1" applyFont="1" applyFill="1" applyBorder="1" applyAlignment="1" applyProtection="1">
      <alignment horizontal="left" indent="2"/>
    </xf>
    <xf numFmtId="41" fontId="2" fillId="37" borderId="0" xfId="452" applyNumberFormat="1" applyFont="1" applyFill="1" applyBorder="1" applyAlignment="1" applyProtection="1"/>
    <xf numFmtId="41" fontId="8" fillId="37" borderId="0" xfId="452" applyNumberFormat="1" applyFont="1" applyFill="1" applyBorder="1" applyAlignment="1" applyProtection="1"/>
    <xf numFmtId="169" fontId="2" fillId="37" borderId="12" xfId="2" applyNumberFormat="1" applyFont="1" applyFill="1" applyBorder="1" applyAlignment="1" applyProtection="1"/>
    <xf numFmtId="169" fontId="8" fillId="37" borderId="12" xfId="2" applyNumberFormat="1" applyFont="1" applyFill="1" applyBorder="1" applyAlignment="1" applyProtection="1"/>
    <xf numFmtId="0" fontId="7" fillId="37" borderId="0" xfId="0" applyFont="1" applyFill="1"/>
    <xf numFmtId="0" fontId="0" fillId="37" borderId="0" xfId="0" applyFill="1"/>
    <xf numFmtId="0" fontId="8" fillId="37" borderId="0" xfId="16" applyFont="1" applyFill="1" applyAlignment="1" applyProtection="1">
      <alignment horizontal="right" vertical="center"/>
    </xf>
    <xf numFmtId="0" fontId="2" fillId="37" borderId="0" xfId="17" applyNumberFormat="1" applyFont="1" applyFill="1" applyBorder="1" applyAlignment="1" applyProtection="1">
      <alignment horizontal="left" vertical="center" indent="1"/>
    </xf>
    <xf numFmtId="42" fontId="2" fillId="37" borderId="0" xfId="2" applyNumberFormat="1" applyFont="1" applyFill="1" applyBorder="1" applyAlignment="1" applyProtection="1"/>
    <xf numFmtId="42" fontId="8" fillId="37" borderId="0" xfId="2" applyNumberFormat="1" applyFont="1" applyFill="1" applyBorder="1" applyAlignment="1" applyProtection="1"/>
    <xf numFmtId="0" fontId="2" fillId="37" borderId="0" xfId="17" applyNumberFormat="1" applyFont="1" applyFill="1" applyBorder="1" applyAlignment="1" applyProtection="1">
      <alignment horizontal="left" vertical="center" indent="2"/>
    </xf>
    <xf numFmtId="174" fontId="2" fillId="37" borderId="0" xfId="4" applyNumberFormat="1" applyFont="1" applyFill="1" applyBorder="1" applyAlignment="1" applyProtection="1"/>
    <xf numFmtId="174" fontId="8" fillId="37" borderId="0" xfId="4" applyNumberFormat="1" applyFont="1" applyFill="1" applyBorder="1" applyAlignment="1" applyProtection="1"/>
    <xf numFmtId="174" fontId="2" fillId="37" borderId="0" xfId="4" applyNumberFormat="1" applyFont="1" applyFill="1" applyAlignment="1" applyProtection="1">
      <alignment horizontal="right" vertical="center"/>
    </xf>
    <xf numFmtId="174" fontId="8" fillId="37" borderId="0" xfId="4" applyNumberFormat="1" applyFont="1" applyFill="1" applyAlignment="1" applyProtection="1">
      <alignment horizontal="right" vertical="center"/>
    </xf>
    <xf numFmtId="42" fontId="2" fillId="37" borderId="12" xfId="2" applyNumberFormat="1" applyFont="1" applyFill="1" applyBorder="1" applyAlignment="1" applyProtection="1"/>
    <xf numFmtId="42" fontId="8" fillId="37" borderId="12" xfId="2" applyNumberFormat="1" applyFont="1" applyFill="1" applyBorder="1" applyAlignment="1" applyProtection="1"/>
    <xf numFmtId="0" fontId="19" fillId="37" borderId="0" xfId="16" applyFont="1" applyFill="1" applyAlignment="1" applyProtection="1">
      <alignment vertical="center"/>
    </xf>
    <xf numFmtId="171" fontId="19" fillId="37" borderId="0" xfId="16" applyNumberFormat="1" applyFont="1" applyFill="1" applyAlignment="1" applyProtection="1">
      <alignment horizontal="right" vertical="center"/>
    </xf>
    <xf numFmtId="171" fontId="2" fillId="37" borderId="0" xfId="16" applyNumberFormat="1" applyFont="1" applyFill="1" applyAlignment="1" applyProtection="1">
      <alignment horizontal="right" vertical="center"/>
    </xf>
    <xf numFmtId="171" fontId="8" fillId="37" borderId="0" xfId="14" applyNumberFormat="1" applyFont="1" applyFill="1" applyBorder="1" applyAlignment="1" applyProtection="1">
      <alignment horizontal="right" vertical="center"/>
    </xf>
    <xf numFmtId="173" fontId="2" fillId="37" borderId="0" xfId="14" applyNumberFormat="1" applyFont="1" applyFill="1" applyBorder="1" applyAlignment="1" applyProtection="1">
      <alignment horizontal="right" vertical="center"/>
    </xf>
    <xf numFmtId="171" fontId="2" fillId="37" borderId="0" xfId="14" applyNumberFormat="1" applyFont="1" applyFill="1" applyBorder="1" applyAlignment="1" applyProtection="1">
      <alignment horizontal="right" vertical="center"/>
    </xf>
    <xf numFmtId="2" fontId="7" fillId="37" borderId="0" xfId="16" applyNumberFormat="1" applyFont="1" applyFill="1" applyBorder="1" applyAlignment="1" applyProtection="1">
      <alignment horizontal="left" wrapText="1"/>
    </xf>
    <xf numFmtId="44" fontId="2" fillId="37" borderId="0" xfId="2" applyFont="1" applyFill="1" applyBorder="1" applyAlignment="1" applyProtection="1">
      <alignment vertical="center"/>
    </xf>
    <xf numFmtId="44" fontId="8" fillId="37" borderId="0" xfId="2" applyFont="1" applyFill="1" applyBorder="1" applyAlignment="1" applyProtection="1">
      <alignment vertical="center"/>
    </xf>
    <xf numFmtId="0" fontId="19" fillId="37" borderId="0" xfId="16" applyFont="1" applyFill="1" applyAlignment="1" applyProtection="1">
      <alignment horizontal="left" wrapText="1" indent="1"/>
    </xf>
    <xf numFmtId="0" fontId="8" fillId="37" borderId="0" xfId="16" applyFont="1" applyFill="1" applyAlignment="1" applyProtection="1"/>
    <xf numFmtId="1" fontId="8" fillId="37" borderId="0" xfId="16" applyNumberFormat="1" applyFont="1" applyFill="1" applyBorder="1" applyAlignment="1" applyProtection="1">
      <alignment vertical="center"/>
    </xf>
    <xf numFmtId="0" fontId="2" fillId="37" borderId="0" xfId="16" applyFont="1" applyFill="1" applyAlignment="1" applyProtection="1">
      <alignment horizontal="left" vertical="center" indent="2"/>
    </xf>
    <xf numFmtId="42" fontId="2" fillId="37" borderId="0" xfId="16" applyNumberFormat="1" applyFont="1" applyFill="1" applyAlignment="1" applyProtection="1">
      <alignment vertical="center"/>
    </xf>
    <xf numFmtId="42" fontId="8" fillId="37" borderId="0" xfId="16" applyNumberFormat="1" applyFont="1" applyFill="1" applyAlignment="1" applyProtection="1">
      <alignment vertical="center"/>
    </xf>
    <xf numFmtId="41" fontId="2" fillId="37" borderId="0" xfId="16" applyNumberFormat="1" applyFont="1" applyFill="1" applyAlignment="1" applyProtection="1">
      <alignment vertical="center"/>
    </xf>
    <xf numFmtId="41" fontId="8" fillId="37" borderId="0" xfId="16" applyNumberFormat="1" applyFont="1" applyFill="1" applyAlignment="1" applyProtection="1">
      <alignment vertical="center"/>
    </xf>
    <xf numFmtId="0" fontId="2" fillId="37" borderId="0" xfId="16" applyFont="1" applyFill="1" applyAlignment="1" applyProtection="1">
      <alignment horizontal="left" vertical="center" indent="1"/>
    </xf>
    <xf numFmtId="0" fontId="2" fillId="37" borderId="0" xfId="16" applyFont="1" applyFill="1" applyBorder="1" applyAlignment="1" applyProtection="1">
      <alignment horizontal="left" vertical="center" indent="1"/>
    </xf>
    <xf numFmtId="0" fontId="2" fillId="37" borderId="0" xfId="31" applyNumberFormat="1" applyFont="1" applyFill="1" applyBorder="1" applyAlignment="1" applyProtection="1">
      <alignment horizontal="left" vertical="center" indent="1"/>
    </xf>
    <xf numFmtId="41" fontId="2" fillId="37" borderId="10" xfId="16" applyNumberFormat="1" applyFont="1" applyFill="1" applyBorder="1" applyAlignment="1" applyProtection="1">
      <alignment vertical="center"/>
    </xf>
    <xf numFmtId="41" fontId="8" fillId="37" borderId="10" xfId="16" applyNumberFormat="1" applyFont="1" applyFill="1" applyBorder="1" applyAlignment="1" applyProtection="1">
      <alignment vertical="center"/>
    </xf>
    <xf numFmtId="0" fontId="8" fillId="37" borderId="0" xfId="31" applyNumberFormat="1" applyFont="1" applyFill="1" applyBorder="1" applyAlignment="1" applyProtection="1"/>
    <xf numFmtId="41" fontId="2" fillId="37" borderId="11" xfId="28" applyNumberFormat="1" applyFont="1" applyFill="1" applyBorder="1" applyAlignment="1" applyProtection="1">
      <alignment vertical="center"/>
    </xf>
    <xf numFmtId="41" fontId="8" fillId="37" borderId="11" xfId="28" applyNumberFormat="1" applyFont="1" applyFill="1" applyBorder="1" applyAlignment="1" applyProtection="1">
      <alignment vertical="center"/>
    </xf>
    <xf numFmtId="0" fontId="8" fillId="37" borderId="0" xfId="12" applyFont="1" applyFill="1" applyBorder="1" applyAlignment="1" applyProtection="1">
      <alignment vertical="center" wrapText="1"/>
    </xf>
    <xf numFmtId="0" fontId="2" fillId="37" borderId="0" xfId="12" applyFont="1" applyFill="1" applyBorder="1" applyAlignment="1" applyProtection="1">
      <alignment horizontal="left" vertical="center" wrapText="1" indent="1"/>
    </xf>
    <xf numFmtId="174" fontId="2" fillId="37" borderId="0" xfId="4" applyNumberFormat="1" applyFont="1" applyFill="1" applyBorder="1" applyAlignment="1" applyProtection="1">
      <alignment vertical="center"/>
    </xf>
    <xf numFmtId="174" fontId="8" fillId="37" borderId="0" xfId="4" applyNumberFormat="1" applyFont="1" applyFill="1" applyBorder="1" applyAlignment="1" applyProtection="1">
      <alignment vertical="center"/>
    </xf>
    <xf numFmtId="0" fontId="2" fillId="37" borderId="0" xfId="28" applyNumberFormat="1" applyFont="1" applyFill="1" applyBorder="1" applyAlignment="1" applyProtection="1">
      <alignment horizontal="left" vertical="center" wrapText="1" indent="1"/>
    </xf>
    <xf numFmtId="0" fontId="8" fillId="37" borderId="0" xfId="28" applyNumberFormat="1" applyFont="1" applyFill="1" applyBorder="1" applyAlignment="1" applyProtection="1">
      <alignment vertical="center" wrapText="1"/>
    </xf>
    <xf numFmtId="174" fontId="2" fillId="37" borderId="30" xfId="4" applyNumberFormat="1" applyFont="1" applyFill="1" applyBorder="1" applyAlignment="1" applyProtection="1">
      <alignment vertical="center"/>
    </xf>
    <xf numFmtId="174" fontId="8" fillId="37" borderId="30" xfId="4" applyNumberFormat="1" applyFont="1" applyFill="1" applyBorder="1" applyAlignment="1" applyProtection="1">
      <alignment vertical="center"/>
    </xf>
    <xf numFmtId="0" fontId="25" fillId="37" borderId="0" xfId="12" applyFont="1" applyFill="1" applyBorder="1" applyAlignment="1" applyProtection="1">
      <alignment vertical="center" wrapText="1"/>
    </xf>
    <xf numFmtId="181" fontId="2" fillId="37" borderId="0" xfId="1" applyNumberFormat="1" applyFont="1" applyFill="1" applyBorder="1" applyAlignment="1" applyProtection="1">
      <alignment vertical="center"/>
    </xf>
    <xf numFmtId="181" fontId="8" fillId="37" borderId="0" xfId="1" applyNumberFormat="1" applyFont="1" applyFill="1" applyBorder="1" applyAlignment="1" applyProtection="1">
      <alignment vertical="center"/>
    </xf>
    <xf numFmtId="42" fontId="2" fillId="37" borderId="0" xfId="16" applyNumberFormat="1" applyFont="1" applyFill="1" applyBorder="1" applyAlignment="1">
      <alignment vertical="center"/>
    </xf>
    <xf numFmtId="42" fontId="8" fillId="37" borderId="0" xfId="16" applyNumberFormat="1" applyFont="1" applyFill="1" applyBorder="1" applyAlignment="1">
      <alignment vertical="center"/>
    </xf>
    <xf numFmtId="0" fontId="8" fillId="37" borderId="0" xfId="12" applyFont="1" applyFill="1" applyAlignment="1" applyProtection="1">
      <alignment vertical="center" wrapText="1"/>
    </xf>
    <xf numFmtId="181" fontId="2" fillId="37" borderId="0" xfId="29" applyNumberFormat="1" applyFont="1" applyFill="1" applyAlignment="1" applyProtection="1">
      <alignment vertical="center"/>
    </xf>
    <xf numFmtId="181" fontId="8" fillId="37" borderId="0" xfId="29" applyNumberFormat="1" applyFont="1" applyFill="1" applyAlignment="1" applyProtection="1">
      <alignment vertical="center"/>
    </xf>
    <xf numFmtId="0" fontId="2" fillId="3" borderId="0" xfId="12" applyFont="1" applyFill="1" applyBorder="1" applyAlignment="1" applyProtection="1">
      <alignment vertical="center" wrapText="1"/>
    </xf>
    <xf numFmtId="41" fontId="8" fillId="3" borderId="4" xfId="16" applyNumberFormat="1" applyFont="1" applyFill="1" applyBorder="1" applyAlignment="1" applyProtection="1">
      <alignment vertical="center"/>
    </xf>
    <xf numFmtId="174" fontId="2" fillId="3" borderId="0" xfId="4" applyNumberFormat="1" applyFont="1" applyFill="1" applyBorder="1" applyAlignment="1" applyProtection="1">
      <alignment vertical="center"/>
    </xf>
    <xf numFmtId="174" fontId="8" fillId="3" borderId="0" xfId="4" applyNumberFormat="1" applyFont="1" applyFill="1" applyBorder="1" applyAlignment="1" applyProtection="1">
      <alignment vertical="center"/>
    </xf>
    <xf numFmtId="37" fontId="8" fillId="3" borderId="0" xfId="16" applyNumberFormat="1" applyFont="1" applyFill="1" applyAlignment="1" applyProtection="1">
      <alignment vertical="center"/>
    </xf>
    <xf numFmtId="167" fontId="15" fillId="37" borderId="0" xfId="4" applyNumberFormat="1" applyFont="1" applyFill="1" applyBorder="1"/>
    <xf numFmtId="0" fontId="15" fillId="37" borderId="0" xfId="0" applyFont="1" applyFill="1" applyBorder="1"/>
    <xf numFmtId="176" fontId="2" fillId="37" borderId="0" xfId="16" applyNumberFormat="1" applyFont="1" applyFill="1" applyBorder="1" applyAlignment="1">
      <alignment vertical="center"/>
    </xf>
    <xf numFmtId="176" fontId="8" fillId="37" borderId="0" xfId="16" applyNumberFormat="1" applyFont="1" applyFill="1" applyBorder="1" applyAlignment="1">
      <alignment vertical="center"/>
    </xf>
    <xf numFmtId="37" fontId="2" fillId="37" borderId="0" xfId="16" applyNumberFormat="1" applyFont="1" applyFill="1" applyBorder="1" applyAlignment="1">
      <alignment vertical="center"/>
    </xf>
    <xf numFmtId="37" fontId="8" fillId="37" borderId="0" xfId="16" applyNumberFormat="1" applyFont="1" applyFill="1" applyBorder="1" applyAlignment="1">
      <alignment vertical="center"/>
    </xf>
    <xf numFmtId="181" fontId="2" fillId="37" borderId="0" xfId="29" applyNumberFormat="1" applyFont="1" applyFill="1" applyBorder="1" applyAlignment="1"/>
    <xf numFmtId="181" fontId="8" fillId="37" borderId="0" xfId="29" applyNumberFormat="1" applyFont="1" applyFill="1" applyBorder="1" applyAlignment="1"/>
    <xf numFmtId="0" fontId="8" fillId="37" borderId="0" xfId="16" applyFont="1" applyFill="1" applyBorder="1" applyAlignment="1" applyProtection="1">
      <alignment wrapText="1"/>
      <protection locked="0"/>
    </xf>
    <xf numFmtId="37" fontId="29" fillId="37" borderId="0" xfId="16" applyNumberFormat="1" applyFont="1" applyFill="1" applyBorder="1" applyAlignment="1">
      <alignment vertical="center"/>
    </xf>
    <xf numFmtId="37" fontId="65" fillId="37" borderId="0" xfId="16" applyNumberFormat="1" applyFont="1" applyFill="1" applyBorder="1" applyAlignment="1">
      <alignment vertical="center"/>
    </xf>
    <xf numFmtId="0" fontId="8" fillId="37" borderId="0" xfId="16" applyFont="1" applyFill="1" applyBorder="1" applyAlignment="1">
      <alignment vertical="center" wrapText="1"/>
    </xf>
    <xf numFmtId="7" fontId="2" fillId="37" borderId="0" xfId="16" applyNumberFormat="1" applyFont="1" applyFill="1" applyBorder="1" applyAlignment="1">
      <alignment vertical="center"/>
    </xf>
    <xf numFmtId="7" fontId="8" fillId="37" borderId="0" xfId="16" applyNumberFormat="1" applyFont="1" applyFill="1" applyBorder="1" applyAlignment="1">
      <alignment vertical="center"/>
    </xf>
    <xf numFmtId="0" fontId="8" fillId="37" borderId="0" xfId="16" applyFont="1" applyFill="1" applyAlignment="1" applyProtection="1">
      <alignment vertical="center" wrapText="1"/>
    </xf>
    <xf numFmtId="41" fontId="2" fillId="37" borderId="0" xfId="16" applyNumberFormat="1" applyFont="1" applyFill="1" applyBorder="1" applyAlignment="1" applyProtection="1"/>
    <xf numFmtId="41" fontId="8" fillId="37" borderId="0" xfId="16" applyNumberFormat="1" applyFont="1" applyFill="1" applyBorder="1" applyAlignment="1" applyProtection="1"/>
    <xf numFmtId="41" fontId="2" fillId="37" borderId="0" xfId="16" applyNumberFormat="1" applyFont="1" applyFill="1" applyAlignment="1" applyProtection="1"/>
    <xf numFmtId="41" fontId="8" fillId="37" borderId="0" xfId="16" applyNumberFormat="1" applyFont="1" applyFill="1" applyAlignment="1" applyProtection="1"/>
    <xf numFmtId="0" fontId="19" fillId="37" borderId="0" xfId="16" applyFont="1" applyFill="1" applyAlignment="1" applyProtection="1">
      <alignment horizontal="left" wrapText="1" indent="2"/>
    </xf>
    <xf numFmtId="0" fontId="2" fillId="37" borderId="0" xfId="16" applyFont="1" applyFill="1" applyAlignment="1" applyProtection="1">
      <alignment horizontal="left" vertical="center" wrapText="1"/>
    </xf>
    <xf numFmtId="41" fontId="2" fillId="37" borderId="0" xfId="16" applyNumberFormat="1" applyFont="1" applyFill="1" applyBorder="1" applyAlignment="1" applyProtection="1">
      <alignment vertical="center"/>
    </xf>
    <xf numFmtId="41" fontId="8" fillId="37" borderId="0" xfId="16" applyNumberFormat="1" applyFont="1" applyFill="1" applyBorder="1" applyAlignment="1" applyProtection="1">
      <alignment vertical="center"/>
    </xf>
    <xf numFmtId="1" fontId="2" fillId="37" borderId="0" xfId="30" applyNumberFormat="1" applyFont="1" applyFill="1" applyAlignment="1" applyProtection="1">
      <alignment vertical="center"/>
    </xf>
    <xf numFmtId="1" fontId="8" fillId="37" borderId="0" xfId="30" applyNumberFormat="1" applyFont="1" applyFill="1" applyAlignment="1" applyProtection="1">
      <alignment vertical="center"/>
    </xf>
    <xf numFmtId="41" fontId="2" fillId="3" borderId="0" xfId="16" applyNumberFormat="1" applyFont="1" applyFill="1" applyBorder="1" applyAlignment="1" applyProtection="1"/>
    <xf numFmtId="41" fontId="8" fillId="3" borderId="0" xfId="16" applyNumberFormat="1" applyFont="1" applyFill="1" applyBorder="1" applyAlignment="1" applyProtection="1"/>
    <xf numFmtId="0" fontId="2" fillId="3" borderId="0" xfId="16" applyFont="1" applyFill="1" applyBorder="1" applyAlignment="1" applyProtection="1">
      <protection locked="0"/>
    </xf>
    <xf numFmtId="37" fontId="29" fillId="3" borderId="0" xfId="16" applyNumberFormat="1" applyFont="1" applyFill="1" applyBorder="1" applyAlignment="1">
      <alignment vertical="center"/>
    </xf>
    <xf numFmtId="37" fontId="65" fillId="3" borderId="0" xfId="16" applyNumberFormat="1" applyFont="1" applyFill="1" applyBorder="1" applyAlignment="1">
      <alignment vertical="center"/>
    </xf>
    <xf numFmtId="0" fontId="2" fillId="3" borderId="0" xfId="16" applyFont="1" applyFill="1" applyBorder="1" applyAlignment="1">
      <alignment vertical="center"/>
    </xf>
    <xf numFmtId="7" fontId="2" fillId="3" borderId="0" xfId="16" applyNumberFormat="1" applyFont="1" applyFill="1" applyBorder="1" applyAlignment="1">
      <alignment vertical="center"/>
    </xf>
    <xf numFmtId="7" fontId="8" fillId="3" borderId="0" xfId="16" applyNumberFormat="1" applyFont="1" applyFill="1" applyBorder="1" applyAlignment="1">
      <alignment vertical="center"/>
    </xf>
    <xf numFmtId="0" fontId="2" fillId="37" borderId="0" xfId="507" applyFont="1" applyFill="1" applyAlignment="1">
      <alignment horizontal="left" vertical="center" indent="1"/>
    </xf>
    <xf numFmtId="41" fontId="2" fillId="37" borderId="0" xfId="452" applyNumberFormat="1" applyFont="1" applyFill="1" applyBorder="1" applyAlignment="1">
      <alignment horizontal="right"/>
    </xf>
    <xf numFmtId="41" fontId="8" fillId="37" borderId="0" xfId="452" applyNumberFormat="1" applyFont="1" applyFill="1" applyBorder="1" applyAlignment="1">
      <alignment horizontal="right"/>
    </xf>
    <xf numFmtId="0" fontId="8" fillId="37" borderId="0" xfId="388" applyFont="1" applyFill="1" applyBorder="1" applyAlignment="1">
      <alignment horizontal="left"/>
    </xf>
    <xf numFmtId="42" fontId="2" fillId="37" borderId="7" xfId="452" applyNumberFormat="1" applyFont="1" applyFill="1" applyBorder="1" applyAlignment="1">
      <alignment horizontal="right"/>
    </xf>
    <xf numFmtId="42" fontId="8" fillId="37" borderId="7" xfId="452" applyNumberFormat="1" applyFont="1" applyFill="1" applyBorder="1" applyAlignment="1">
      <alignment horizontal="right"/>
    </xf>
    <xf numFmtId="0" fontId="8" fillId="37" borderId="0" xfId="388" applyFont="1" applyFill="1" applyAlignment="1">
      <alignment horizontal="left"/>
    </xf>
    <xf numFmtId="167" fontId="2" fillId="37" borderId="0" xfId="452" applyNumberFormat="1" applyFont="1" applyFill="1" applyBorder="1" applyAlignment="1">
      <alignment horizontal="right"/>
    </xf>
    <xf numFmtId="0" fontId="2" fillId="37" borderId="0" xfId="452" applyNumberFormat="1" applyFont="1" applyFill="1" applyBorder="1" applyAlignment="1">
      <alignment horizontal="right"/>
    </xf>
    <xf numFmtId="0" fontId="4" fillId="37" borderId="0" xfId="7" applyFill="1">
      <alignment horizontal="left"/>
    </xf>
    <xf numFmtId="0" fontId="4" fillId="37" borderId="0" xfId="7" applyFont="1" applyFill="1">
      <alignment horizontal="left"/>
    </xf>
    <xf numFmtId="0" fontId="63" fillId="37" borderId="0" xfId="507" applyFont="1" applyFill="1" applyBorder="1" applyAlignment="1"/>
    <xf numFmtId="41" fontId="2" fillId="37" borderId="0" xfId="237" applyNumberFormat="1" applyFont="1" applyFill="1" applyBorder="1" applyAlignment="1"/>
    <xf numFmtId="41" fontId="8" fillId="37" borderId="0" xfId="237" applyNumberFormat="1" applyFont="1" applyFill="1" applyBorder="1" applyAlignment="1"/>
    <xf numFmtId="0" fontId="8" fillId="37" borderId="0" xfId="507" applyFont="1" applyFill="1" applyAlignment="1">
      <alignment wrapText="1"/>
    </xf>
    <xf numFmtId="169" fontId="2" fillId="37" borderId="0" xfId="452" applyNumberFormat="1" applyFont="1" applyFill="1" applyBorder="1" applyAlignment="1">
      <alignment horizontal="right"/>
    </xf>
    <xf numFmtId="169" fontId="8" fillId="37" borderId="0" xfId="452" applyNumberFormat="1" applyFont="1" applyFill="1" applyBorder="1" applyAlignment="1">
      <alignment horizontal="right"/>
    </xf>
    <xf numFmtId="0" fontId="2" fillId="37" borderId="0" xfId="436" applyNumberFormat="1" applyFont="1" applyFill="1" applyBorder="1" applyAlignment="1">
      <alignment horizontal="left" vertical="center" wrapText="1" indent="1"/>
    </xf>
    <xf numFmtId="41" fontId="2" fillId="37" borderId="25" xfId="452" applyNumberFormat="1" applyFont="1" applyFill="1" applyBorder="1" applyAlignment="1">
      <alignment horizontal="right"/>
    </xf>
    <xf numFmtId="41" fontId="8" fillId="37" borderId="25" xfId="452" applyNumberFormat="1" applyFont="1" applyFill="1" applyBorder="1" applyAlignment="1">
      <alignment horizontal="right"/>
    </xf>
    <xf numFmtId="0" fontId="2" fillId="37" borderId="0" xfId="445" applyFont="1" applyFill="1" applyBorder="1" applyAlignment="1">
      <alignment horizontal="left" wrapText="1"/>
    </xf>
    <xf numFmtId="181" fontId="2" fillId="37" borderId="7" xfId="452" applyNumberFormat="1" applyFont="1" applyFill="1" applyBorder="1" applyAlignment="1">
      <alignment horizontal="right"/>
    </xf>
    <xf numFmtId="181" fontId="8" fillId="37" borderId="7" xfId="452" applyNumberFormat="1" applyFont="1" applyFill="1" applyBorder="1" applyAlignment="1">
      <alignment horizontal="right"/>
    </xf>
    <xf numFmtId="0" fontId="8" fillId="3" borderId="0" xfId="507" applyFont="1" applyFill="1" applyAlignment="1">
      <alignment vertical="center" wrapText="1"/>
    </xf>
    <xf numFmtId="41" fontId="2" fillId="3" borderId="0" xfId="237" applyNumberFormat="1" applyFont="1" applyFill="1" applyBorder="1" applyAlignment="1"/>
    <xf numFmtId="41" fontId="8" fillId="3" borderId="0" xfId="237" applyNumberFormat="1" applyFont="1" applyFill="1" applyBorder="1" applyAlignment="1"/>
    <xf numFmtId="175" fontId="8" fillId="3" borderId="0" xfId="32" applyNumberFormat="1" applyFont="1" applyFill="1" applyBorder="1" applyAlignment="1" applyProtection="1">
      <alignment vertical="center"/>
    </xf>
    <xf numFmtId="1" fontId="8" fillId="3" borderId="0" xfId="30" applyNumberFormat="1" applyFont="1" applyFill="1" applyAlignment="1" applyProtection="1">
      <alignment vertical="center"/>
    </xf>
    <xf numFmtId="169" fontId="15" fillId="0" borderId="0" xfId="2" applyNumberFormat="1" applyFont="1" applyFill="1" applyBorder="1"/>
    <xf numFmtId="169" fontId="24" fillId="0" borderId="0" xfId="2" applyNumberFormat="1" applyFont="1" applyFill="1" applyBorder="1"/>
    <xf numFmtId="169" fontId="25" fillId="0" borderId="0" xfId="2" applyNumberFormat="1" applyFont="1" applyBorder="1"/>
    <xf numFmtId="169" fontId="19" fillId="3" borderId="28" xfId="2" applyNumberFormat="1" applyFont="1" applyFill="1" applyBorder="1"/>
    <xf numFmtId="169" fontId="25" fillId="3" borderId="28" xfId="2" applyNumberFormat="1" applyFont="1" applyFill="1" applyBorder="1"/>
    <xf numFmtId="0" fontId="19" fillId="37" borderId="0" xfId="16" applyFont="1" applyFill="1" applyAlignment="1" applyProtection="1">
      <alignment horizontal="left" vertical="center" indent="1"/>
    </xf>
    <xf numFmtId="0" fontId="23" fillId="37" borderId="0" xfId="0" applyFont="1" applyFill="1" applyAlignment="1">
      <alignment horizontal="left" vertical="top" wrapText="1"/>
    </xf>
    <xf numFmtId="0" fontId="4" fillId="0" borderId="0" xfId="9" applyFont="1" applyBorder="1" applyAlignment="1">
      <alignment horizontal="left" wrapText="1"/>
    </xf>
    <xf numFmtId="0" fontId="10" fillId="0" borderId="0" xfId="10" applyFont="1" applyFill="1" applyBorder="1" applyAlignment="1">
      <alignment horizontal="right" wrapText="1" readingOrder="1"/>
    </xf>
    <xf numFmtId="164" fontId="7" fillId="0" borderId="0" xfId="12" applyNumberFormat="1" applyFont="1" applyFill="1" applyBorder="1" applyAlignment="1" applyProtection="1">
      <alignment horizontal="right" vertical="center"/>
    </xf>
    <xf numFmtId="2" fontId="7" fillId="0" borderId="0" xfId="12" applyNumberFormat="1" applyFont="1" applyFill="1" applyBorder="1" applyAlignment="1" applyProtection="1">
      <alignment horizontal="left" vertical="center" wrapText="1"/>
    </xf>
    <xf numFmtId="0" fontId="7" fillId="0" borderId="0" xfId="16" applyFont="1" applyBorder="1" applyAlignment="1">
      <alignment vertical="center" wrapText="1"/>
    </xf>
    <xf numFmtId="0" fontId="8" fillId="0" borderId="0" xfId="8" applyFont="1" applyFill="1" applyBorder="1" applyAlignment="1" applyProtection="1">
      <alignment horizontal="right" vertical="center" wrapText="1"/>
    </xf>
    <xf numFmtId="164" fontId="7" fillId="3" borderId="0" xfId="16" applyNumberFormat="1" applyFont="1" applyFill="1" applyBorder="1" applyAlignment="1" applyProtection="1">
      <alignment horizontal="right" vertical="center"/>
    </xf>
    <xf numFmtId="165" fontId="2" fillId="3" borderId="3" xfId="17" applyNumberFormat="1" applyFont="1" applyFill="1" applyBorder="1" applyAlignment="1" applyProtection="1">
      <alignment horizontal="center" vertical="center"/>
    </xf>
    <xf numFmtId="0" fontId="6" fillId="0" borderId="0" xfId="8" applyFont="1" applyFill="1" applyBorder="1" applyAlignment="1" applyProtection="1">
      <alignment vertical="center" wrapText="1"/>
    </xf>
    <xf numFmtId="0" fontId="2" fillId="0" borderId="0" xfId="8" applyFont="1" applyBorder="1" applyAlignment="1">
      <alignment vertical="center" wrapText="1"/>
    </xf>
    <xf numFmtId="0" fontId="7" fillId="0" borderId="0" xfId="16" applyFont="1" applyFill="1" applyBorder="1" applyAlignment="1" applyProtection="1">
      <alignment horizontal="right" vertical="center"/>
    </xf>
    <xf numFmtId="165" fontId="2" fillId="0" borderId="10" xfId="17" applyNumberFormat="1" applyFont="1" applyFill="1" applyBorder="1" applyAlignment="1" applyProtection="1">
      <alignment horizontal="center" vertical="center"/>
    </xf>
    <xf numFmtId="0" fontId="19" fillId="0" borderId="0" xfId="0" applyFont="1" applyFill="1" applyBorder="1" applyAlignment="1">
      <alignment horizontal="right"/>
    </xf>
    <xf numFmtId="0" fontId="4" fillId="0" borderId="0" xfId="23" applyFont="1" applyBorder="1" applyAlignment="1">
      <alignment horizontal="left" wrapText="1"/>
    </xf>
    <xf numFmtId="2" fontId="7" fillId="37" borderId="0" xfId="16" applyNumberFormat="1" applyFont="1" applyFill="1" applyBorder="1" applyAlignment="1" applyProtection="1">
      <alignment wrapText="1"/>
    </xf>
    <xf numFmtId="0" fontId="7" fillId="37" borderId="0" xfId="16" applyFont="1" applyFill="1" applyBorder="1" applyAlignment="1">
      <alignment vertical="center" wrapText="1"/>
    </xf>
    <xf numFmtId="0" fontId="6" fillId="0" borderId="0" xfId="0" applyFont="1" applyBorder="1" applyAlignment="1"/>
    <xf numFmtId="0" fontId="17" fillId="0" borderId="0" xfId="0" applyFont="1" applyBorder="1" applyAlignment="1"/>
    <xf numFmtId="0" fontId="15" fillId="0" borderId="0" xfId="0" applyFont="1" applyBorder="1" applyAlignment="1">
      <alignment horizontal="right"/>
    </xf>
    <xf numFmtId="2" fontId="7" fillId="0" borderId="0" xfId="16" applyNumberFormat="1" applyFont="1" applyFill="1" applyBorder="1" applyAlignment="1" applyProtection="1">
      <alignment horizontal="left" wrapText="1"/>
    </xf>
    <xf numFmtId="2" fontId="7" fillId="37" borderId="0" xfId="16" applyNumberFormat="1" applyFont="1" applyFill="1" applyBorder="1" applyAlignment="1" applyProtection="1">
      <alignment horizontal="left" wrapText="1"/>
    </xf>
    <xf numFmtId="0" fontId="15" fillId="3" borderId="0" xfId="0" applyFont="1" applyFill="1" applyBorder="1" applyAlignment="1">
      <alignment horizontal="right"/>
    </xf>
    <xf numFmtId="0" fontId="7" fillId="0" borderId="0" xfId="27" applyFont="1" applyFill="1" applyBorder="1" applyAlignment="1" applyProtection="1">
      <alignment horizontal="left" vertical="center"/>
    </xf>
    <xf numFmtId="0" fontId="7" fillId="0" borderId="0" xfId="27" applyFont="1" applyFill="1" applyBorder="1" applyAlignment="1" applyProtection="1">
      <alignment horizontal="left" vertical="center" wrapText="1"/>
    </xf>
    <xf numFmtId="49" fontId="7" fillId="0" borderId="0" xfId="11" applyNumberFormat="1" applyFont="1" applyFill="1" applyBorder="1" applyAlignment="1">
      <alignment horizontal="left" vertical="top" wrapText="1"/>
    </xf>
    <xf numFmtId="167" fontId="8" fillId="0" borderId="0" xfId="4" applyNumberFormat="1" applyFont="1" applyBorder="1" applyAlignment="1">
      <alignment horizontal="right" vertical="center"/>
    </xf>
    <xf numFmtId="167" fontId="2" fillId="0" borderId="0" xfId="4" applyNumberFormat="1" applyFont="1" applyBorder="1" applyAlignment="1">
      <alignment horizontal="right"/>
    </xf>
    <xf numFmtId="1" fontId="2" fillId="0" borderId="3" xfId="28" applyNumberFormat="1" applyFont="1" applyFill="1" applyBorder="1" applyAlignment="1" applyProtection="1">
      <alignment horizontal="center"/>
    </xf>
    <xf numFmtId="0" fontId="2" fillId="0" borderId="3" xfId="16" applyFont="1" applyBorder="1" applyAlignment="1">
      <alignment horizontal="center" vertical="center"/>
    </xf>
    <xf numFmtId="49" fontId="7" fillId="0" borderId="0" xfId="11" quotePrefix="1" applyNumberFormat="1" applyFont="1" applyFill="1" applyBorder="1" applyAlignment="1">
      <alignment horizontal="left" vertical="distributed" wrapText="1"/>
    </xf>
    <xf numFmtId="49" fontId="7" fillId="0" borderId="0" xfId="11" applyNumberFormat="1" applyFont="1" applyFill="1" applyBorder="1" applyAlignment="1">
      <alignment horizontal="left" vertical="distributed" wrapText="1"/>
    </xf>
    <xf numFmtId="0" fontId="7" fillId="0" borderId="0" xfId="16" quotePrefix="1" applyFont="1" applyFill="1" applyBorder="1" applyAlignment="1" applyProtection="1">
      <alignment horizontal="left" wrapText="1"/>
    </xf>
    <xf numFmtId="49" fontId="7" fillId="37" borderId="0" xfId="11" applyNumberFormat="1" applyFont="1" applyFill="1" applyBorder="1" applyAlignment="1">
      <alignment horizontal="left" vertical="top" wrapText="1"/>
    </xf>
    <xf numFmtId="49" fontId="67" fillId="37" borderId="0" xfId="11" applyNumberFormat="1" applyFont="1" applyFill="1" applyBorder="1" applyAlignment="1">
      <alignment horizontal="left" vertical="top" wrapText="1"/>
    </xf>
    <xf numFmtId="0" fontId="24" fillId="0" borderId="0" xfId="0" applyFont="1" applyBorder="1" applyAlignment="1">
      <alignment horizontal="right"/>
    </xf>
    <xf numFmtId="0" fontId="2" fillId="0" borderId="3" xfId="30" applyFont="1" applyBorder="1" applyAlignment="1">
      <alignment horizontal="center" vertical="center"/>
    </xf>
    <xf numFmtId="0" fontId="7" fillId="0" borderId="0" xfId="16" applyFont="1" applyFill="1" applyBorder="1" applyAlignment="1" applyProtection="1">
      <alignment horizontal="justify" vertical="center" wrapText="1"/>
    </xf>
    <xf numFmtId="0" fontId="23" fillId="3" borderId="0" xfId="0" applyFont="1" applyFill="1" applyAlignment="1">
      <alignment horizontal="left" vertical="top" wrapText="1"/>
    </xf>
    <xf numFmtId="0" fontId="7" fillId="37" borderId="0" xfId="0" applyFont="1" applyFill="1" applyAlignment="1">
      <alignment horizontal="left" wrapText="1"/>
    </xf>
    <xf numFmtId="49" fontId="15" fillId="0" borderId="0" xfId="11" applyNumberFormat="1" applyFont="1" applyFill="1" applyBorder="1" applyAlignment="1">
      <alignment horizontal="left" vertical="top" wrapText="1"/>
    </xf>
    <xf numFmtId="0" fontId="10" fillId="0" borderId="0" xfId="0" applyFont="1" applyBorder="1" applyAlignment="1">
      <alignment horizontal="right"/>
    </xf>
    <xf numFmtId="0" fontId="17" fillId="37" borderId="0" xfId="9" applyFont="1" applyFill="1" applyBorder="1" applyAlignment="1">
      <alignment horizontal="left" wrapText="1"/>
    </xf>
    <xf numFmtId="0" fontId="4" fillId="37" borderId="0" xfId="9" applyFont="1" applyFill="1" applyBorder="1" applyAlignment="1">
      <alignment horizontal="left" wrapText="1"/>
    </xf>
    <xf numFmtId="167" fontId="2" fillId="3" borderId="0" xfId="4" applyNumberFormat="1" applyFont="1" applyFill="1" applyBorder="1" applyAlignment="1">
      <alignment horizontal="right"/>
    </xf>
    <xf numFmtId="1" fontId="2" fillId="3" borderId="3" xfId="28" applyNumberFormat="1" applyFont="1" applyFill="1" applyBorder="1" applyAlignment="1" applyProtection="1">
      <alignment horizontal="center"/>
    </xf>
    <xf numFmtId="0" fontId="2" fillId="3" borderId="3" xfId="16" applyFont="1" applyFill="1" applyBorder="1" applyAlignment="1">
      <alignment horizontal="center" vertical="center"/>
    </xf>
    <xf numFmtId="0" fontId="7" fillId="0" borderId="0" xfId="16" quotePrefix="1" applyFont="1" applyFill="1" applyBorder="1" applyAlignment="1" applyProtection="1">
      <alignment horizontal="justify" wrapText="1"/>
    </xf>
    <xf numFmtId="0" fontId="10" fillId="0" borderId="0" xfId="8" applyFont="1" applyFill="1" applyBorder="1" applyAlignment="1" applyProtection="1">
      <alignment horizontal="right" vertical="center" wrapText="1"/>
    </xf>
    <xf numFmtId="167" fontId="7" fillId="3" borderId="0" xfId="4" applyNumberFormat="1" applyFont="1" applyFill="1" applyBorder="1" applyAlignment="1">
      <alignment horizontal="right"/>
    </xf>
    <xf numFmtId="0" fontId="2" fillId="3" borderId="3" xfId="30" applyFont="1" applyFill="1" applyBorder="1" applyAlignment="1">
      <alignment horizontal="center" vertical="center"/>
    </xf>
    <xf numFmtId="0" fontId="59" fillId="0" borderId="0" xfId="506" applyNumberFormat="1" applyFont="1" applyFill="1" applyAlignment="1">
      <alignment horizontal="justify" vertical="center" wrapText="1"/>
    </xf>
    <xf numFmtId="0" fontId="58" fillId="0" borderId="0" xfId="506" applyFont="1" applyFill="1" applyAlignment="1">
      <alignment horizontal="left" vertical="center"/>
    </xf>
    <xf numFmtId="0" fontId="59" fillId="0" borderId="0" xfId="506" applyFont="1" applyFill="1" applyAlignment="1">
      <alignment horizontal="justify" vertical="center" wrapText="1" shrinkToFit="1"/>
    </xf>
    <xf numFmtId="0" fontId="2" fillId="37" borderId="0" xfId="0" applyFont="1" applyFill="1" applyAlignment="1">
      <alignment horizontal="left" wrapText="1"/>
    </xf>
  </cellXfs>
  <cellStyles count="530">
    <cellStyle name="20% - Accent1 2" xfId="35"/>
    <cellStyle name="20% - Accent1 3" xfId="36"/>
    <cellStyle name="20% - Accent1 4" xfId="37"/>
    <cellStyle name="20% - Accent1 5" xfId="38"/>
    <cellStyle name="20% - Accent1 6" xfId="39"/>
    <cellStyle name="20% - Accent1 7" xfId="40"/>
    <cellStyle name="20% - Accent1 8" xfId="41"/>
    <cellStyle name="20% - Accent2 2" xfId="42"/>
    <cellStyle name="20% - Accent2 3" xfId="43"/>
    <cellStyle name="20% - Accent2 4" xfId="44"/>
    <cellStyle name="20% - Accent2 5" xfId="45"/>
    <cellStyle name="20% - Accent2 6" xfId="46"/>
    <cellStyle name="20% - Accent2 7" xfId="47"/>
    <cellStyle name="20% - Accent2 8" xfId="48"/>
    <cellStyle name="20% - Accent3 2" xfId="49"/>
    <cellStyle name="20% - Accent3 3" xfId="50"/>
    <cellStyle name="20% - Accent3 4" xfId="51"/>
    <cellStyle name="20% - Accent3 5" xfId="52"/>
    <cellStyle name="20% - Accent3 6" xfId="53"/>
    <cellStyle name="20% - Accent3 7" xfId="54"/>
    <cellStyle name="20% - Accent3 8" xfId="55"/>
    <cellStyle name="20% - Accent4 2" xfId="56"/>
    <cellStyle name="20% - Accent4 3" xfId="57"/>
    <cellStyle name="20% - Accent4 4" xfId="58"/>
    <cellStyle name="20% - Accent4 5" xfId="59"/>
    <cellStyle name="20% - Accent4 6" xfId="60"/>
    <cellStyle name="20% - Accent4 7" xfId="61"/>
    <cellStyle name="20% - Accent4 8" xfId="62"/>
    <cellStyle name="20% - Accent5 2" xfId="63"/>
    <cellStyle name="20% - Accent5 3" xfId="64"/>
    <cellStyle name="20% - Accent5 4" xfId="65"/>
    <cellStyle name="20% - Accent5 5" xfId="66"/>
    <cellStyle name="20% - Accent5 6" xfId="67"/>
    <cellStyle name="20% - Accent5 7" xfId="68"/>
    <cellStyle name="20% - Accent5 8" xfId="69"/>
    <cellStyle name="20% - Accent6 2" xfId="70"/>
    <cellStyle name="20% - Accent6 3" xfId="71"/>
    <cellStyle name="20% - Accent6 4" xfId="72"/>
    <cellStyle name="20% - Accent6 5" xfId="73"/>
    <cellStyle name="20% - Accent6 6" xfId="74"/>
    <cellStyle name="20% - Accent6 7" xfId="75"/>
    <cellStyle name="20% - Accent6 8" xfId="76"/>
    <cellStyle name="40% - Accent1 2" xfId="77"/>
    <cellStyle name="40% - Accent1 3" xfId="78"/>
    <cellStyle name="40% - Accent1 4" xfId="79"/>
    <cellStyle name="40% - Accent1 5" xfId="80"/>
    <cellStyle name="40% - Accent1 6" xfId="81"/>
    <cellStyle name="40% - Accent1 7" xfId="82"/>
    <cellStyle name="40% - Accent1 8" xfId="83"/>
    <cellStyle name="40% - Accent2 2" xfId="84"/>
    <cellStyle name="40% - Accent2 3" xfId="85"/>
    <cellStyle name="40% - Accent2 4" xfId="86"/>
    <cellStyle name="40% - Accent2 5" xfId="87"/>
    <cellStyle name="40% - Accent2 6" xfId="88"/>
    <cellStyle name="40% - Accent2 7" xfId="89"/>
    <cellStyle name="40% - Accent2 8" xfId="90"/>
    <cellStyle name="40% - Accent3 2" xfId="91"/>
    <cellStyle name="40% - Accent3 3" xfId="92"/>
    <cellStyle name="40% - Accent3 4" xfId="93"/>
    <cellStyle name="40% - Accent3 5" xfId="94"/>
    <cellStyle name="40% - Accent3 6" xfId="95"/>
    <cellStyle name="40% - Accent3 7" xfId="96"/>
    <cellStyle name="40% - Accent3 8" xfId="97"/>
    <cellStyle name="40% - Accent4 2" xfId="98"/>
    <cellStyle name="40% - Accent4 3" xfId="99"/>
    <cellStyle name="40% - Accent4 4" xfId="100"/>
    <cellStyle name="40% - Accent4 5" xfId="101"/>
    <cellStyle name="40% - Accent4 6" xfId="102"/>
    <cellStyle name="40% - Accent4 7" xfId="103"/>
    <cellStyle name="40% - Accent4 8" xfId="104"/>
    <cellStyle name="40% - Accent5 2" xfId="105"/>
    <cellStyle name="40% - Accent5 3" xfId="106"/>
    <cellStyle name="40% - Accent5 4" xfId="107"/>
    <cellStyle name="40% - Accent5 5" xfId="108"/>
    <cellStyle name="40% - Accent5 6" xfId="109"/>
    <cellStyle name="40% - Accent5 7" xfId="110"/>
    <cellStyle name="40% - Accent5 8" xfId="111"/>
    <cellStyle name="40% - Accent6 2" xfId="112"/>
    <cellStyle name="40% - Accent6 3" xfId="113"/>
    <cellStyle name="40% - Accent6 4" xfId="114"/>
    <cellStyle name="40% - Accent6 5" xfId="115"/>
    <cellStyle name="40% - Accent6 6" xfId="116"/>
    <cellStyle name="40% - Accent6 7" xfId="117"/>
    <cellStyle name="40% - Accent6 8" xfId="118"/>
    <cellStyle name="60% - Accent1 2" xfId="119"/>
    <cellStyle name="60% - Accent1 3" xfId="120"/>
    <cellStyle name="60% - Accent1 4" xfId="121"/>
    <cellStyle name="60% - Accent1 5" xfId="122"/>
    <cellStyle name="60% - Accent1 6" xfId="123"/>
    <cellStyle name="60% - Accent1 7" xfId="124"/>
    <cellStyle name="60% - Accent1 8" xfId="125"/>
    <cellStyle name="60% - Accent2 2" xfId="126"/>
    <cellStyle name="60% - Accent2 3" xfId="127"/>
    <cellStyle name="60% - Accent2 4" xfId="128"/>
    <cellStyle name="60% - Accent2 5" xfId="129"/>
    <cellStyle name="60% - Accent2 6" xfId="130"/>
    <cellStyle name="60% - Accent2 7" xfId="131"/>
    <cellStyle name="60% - Accent2 8" xfId="132"/>
    <cellStyle name="60% - Accent3 2" xfId="133"/>
    <cellStyle name="60% - Accent3 3" xfId="134"/>
    <cellStyle name="60% - Accent3 4" xfId="135"/>
    <cellStyle name="60% - Accent3 5" xfId="136"/>
    <cellStyle name="60% - Accent3 6" xfId="137"/>
    <cellStyle name="60% - Accent3 7" xfId="138"/>
    <cellStyle name="60% - Accent3 8" xfId="139"/>
    <cellStyle name="60% - Accent4 2" xfId="140"/>
    <cellStyle name="60% - Accent4 3" xfId="141"/>
    <cellStyle name="60% - Accent4 4" xfId="142"/>
    <cellStyle name="60% - Accent4 5" xfId="143"/>
    <cellStyle name="60% - Accent4 6" xfId="144"/>
    <cellStyle name="60% - Accent4 7" xfId="145"/>
    <cellStyle name="60% - Accent4 8" xfId="146"/>
    <cellStyle name="60% - Accent5 2" xfId="147"/>
    <cellStyle name="60% - Accent5 3" xfId="148"/>
    <cellStyle name="60% - Accent5 4" xfId="149"/>
    <cellStyle name="60% - Accent5 5" xfId="150"/>
    <cellStyle name="60% - Accent5 6" xfId="151"/>
    <cellStyle name="60% - Accent5 7" xfId="152"/>
    <cellStyle name="60% - Accent5 8" xfId="153"/>
    <cellStyle name="60% - Accent6 2" xfId="154"/>
    <cellStyle name="60% - Accent6 3" xfId="155"/>
    <cellStyle name="60% - Accent6 4" xfId="156"/>
    <cellStyle name="60% - Accent6 5" xfId="157"/>
    <cellStyle name="60% - Accent6 6" xfId="158"/>
    <cellStyle name="60% - Accent6 7" xfId="159"/>
    <cellStyle name="60% - Accent6 8" xfId="160"/>
    <cellStyle name="Accent1 2" xfId="161"/>
    <cellStyle name="Accent1 3" xfId="162"/>
    <cellStyle name="Accent1 4" xfId="163"/>
    <cellStyle name="Accent1 5" xfId="164"/>
    <cellStyle name="Accent1 6" xfId="165"/>
    <cellStyle name="Accent1 7" xfId="166"/>
    <cellStyle name="Accent1 8" xfId="167"/>
    <cellStyle name="Accent2 2" xfId="168"/>
    <cellStyle name="Accent2 3" xfId="169"/>
    <cellStyle name="Accent2 4" xfId="170"/>
    <cellStyle name="Accent2 5" xfId="171"/>
    <cellStyle name="Accent2 6" xfId="172"/>
    <cellStyle name="Accent2 7" xfId="173"/>
    <cellStyle name="Accent2 8" xfId="174"/>
    <cellStyle name="Accent3 2" xfId="175"/>
    <cellStyle name="Accent3 3" xfId="176"/>
    <cellStyle name="Accent3 4" xfId="177"/>
    <cellStyle name="Accent3 5" xfId="178"/>
    <cellStyle name="Accent3 6" xfId="179"/>
    <cellStyle name="Accent3 7" xfId="180"/>
    <cellStyle name="Accent3 8" xfId="181"/>
    <cellStyle name="Accent4 2" xfId="182"/>
    <cellStyle name="Accent4 3" xfId="183"/>
    <cellStyle name="Accent4 4" xfId="184"/>
    <cellStyle name="Accent4 5" xfId="185"/>
    <cellStyle name="Accent4 6" xfId="186"/>
    <cellStyle name="Accent4 7" xfId="187"/>
    <cellStyle name="Accent4 8" xfId="188"/>
    <cellStyle name="Accent5 2" xfId="189"/>
    <cellStyle name="Accent5 3" xfId="190"/>
    <cellStyle name="Accent5 4" xfId="191"/>
    <cellStyle name="Accent5 5" xfId="192"/>
    <cellStyle name="Accent5 6" xfId="193"/>
    <cellStyle name="Accent5 7" xfId="194"/>
    <cellStyle name="Accent5 8" xfId="195"/>
    <cellStyle name="Accent6 2" xfId="196"/>
    <cellStyle name="Accent6 3" xfId="197"/>
    <cellStyle name="Accent6 4" xfId="198"/>
    <cellStyle name="Accent6 5" xfId="199"/>
    <cellStyle name="Accent6 6" xfId="200"/>
    <cellStyle name="Accent6 7" xfId="201"/>
    <cellStyle name="Accent6 8" xfId="202"/>
    <cellStyle name="Bad 2" xfId="203"/>
    <cellStyle name="Bad 3" xfId="204"/>
    <cellStyle name="Bad 4" xfId="205"/>
    <cellStyle name="Bad 5" xfId="206"/>
    <cellStyle name="Bad 6" xfId="207"/>
    <cellStyle name="Bad 7" xfId="208"/>
    <cellStyle name="Bad 8" xfId="209"/>
    <cellStyle name="Calculation 2" xfId="210"/>
    <cellStyle name="Calculation 3" xfId="211"/>
    <cellStyle name="Calculation 4" xfId="212"/>
    <cellStyle name="Calculation 5" xfId="213"/>
    <cellStyle name="Calculation 6" xfId="214"/>
    <cellStyle name="Calculation 7" xfId="215"/>
    <cellStyle name="Calculation 8" xfId="216"/>
    <cellStyle name="Check Cell 2" xfId="217"/>
    <cellStyle name="Check Cell 3" xfId="218"/>
    <cellStyle name="Check Cell 4" xfId="219"/>
    <cellStyle name="Check Cell 5" xfId="220"/>
    <cellStyle name="Check Cell 6" xfId="221"/>
    <cellStyle name="Check Cell 7" xfId="222"/>
    <cellStyle name="Check Cell 8" xfId="223"/>
    <cellStyle name="Comma" xfId="4"/>
    <cellStyle name="Comma [0]" xfId="5"/>
    <cellStyle name="Comma 10" xfId="224"/>
    <cellStyle name="Comma 11" xfId="225"/>
    <cellStyle name="Comma 12" xfId="226"/>
    <cellStyle name="Comma 13" xfId="227"/>
    <cellStyle name="Comma 14" xfId="228"/>
    <cellStyle name="Comma 15" xfId="229"/>
    <cellStyle name="Comma 16" xfId="230"/>
    <cellStyle name="Comma 17" xfId="231"/>
    <cellStyle name="Comma 18" xfId="232"/>
    <cellStyle name="Comma 18 2" xfId="233"/>
    <cellStyle name="Comma 19" xfId="234"/>
    <cellStyle name="Comma 19 2" xfId="235"/>
    <cellStyle name="Comma 2" xfId="236"/>
    <cellStyle name="Comma 2 2" xfId="237"/>
    <cellStyle name="Comma 2 2 2" xfId="238"/>
    <cellStyle name="Comma 2 2 3" xfId="239"/>
    <cellStyle name="Comma 20" xfId="19"/>
    <cellStyle name="Comma 20 2" xfId="240"/>
    <cellStyle name="Comma 21" xfId="241"/>
    <cellStyle name="Comma 21 2" xfId="242"/>
    <cellStyle name="Comma 22" xfId="243"/>
    <cellStyle name="Comma 22 2" xfId="244"/>
    <cellStyle name="Comma 23" xfId="245"/>
    <cellStyle name="Comma 24" xfId="246"/>
    <cellStyle name="Comma 25" xfId="247"/>
    <cellStyle name="Comma 26" xfId="248"/>
    <cellStyle name="Comma 27" xfId="482"/>
    <cellStyle name="Comma 28" xfId="484"/>
    <cellStyle name="Comma 29" xfId="485"/>
    <cellStyle name="Comma 3" xfId="249"/>
    <cellStyle name="Comma 3 2" xfId="250"/>
    <cellStyle name="Comma 30" xfId="483"/>
    <cellStyle name="Comma 31" xfId="509"/>
    <cellStyle name="Comma 32" xfId="511"/>
    <cellStyle name="Comma 4" xfId="33"/>
    <cellStyle name="Comma 4 2" xfId="251"/>
    <cellStyle name="Comma 5" xfId="252"/>
    <cellStyle name="Comma 6" xfId="253"/>
    <cellStyle name="Comma 6 2" xfId="254"/>
    <cellStyle name="Comma 6 3" xfId="499"/>
    <cellStyle name="Comma 7" xfId="255"/>
    <cellStyle name="Comma 8" xfId="256"/>
    <cellStyle name="Comma 9" xfId="257"/>
    <cellStyle name="Currency" xfId="2"/>
    <cellStyle name="Currency [0]" xfId="3"/>
    <cellStyle name="Currency 10" xfId="258"/>
    <cellStyle name="Currency 11" xfId="259"/>
    <cellStyle name="Currency 12" xfId="260"/>
    <cellStyle name="Currency 13" xfId="261"/>
    <cellStyle name="Currency 14" xfId="262"/>
    <cellStyle name="Currency 15" xfId="263"/>
    <cellStyle name="Currency 16" xfId="264"/>
    <cellStyle name="Currency 17" xfId="265"/>
    <cellStyle name="Currency 18" xfId="266"/>
    <cellStyle name="Currency 19" xfId="267"/>
    <cellStyle name="Currency 2" xfId="268"/>
    <cellStyle name="Currency 2 2" xfId="269"/>
    <cellStyle name="Currency 2 3" xfId="270"/>
    <cellStyle name="Currency 20" xfId="18"/>
    <cellStyle name="Currency 21" xfId="271"/>
    <cellStyle name="Currency 22" xfId="272"/>
    <cellStyle name="Currency 23" xfId="273"/>
    <cellStyle name="Currency 24" xfId="274"/>
    <cellStyle name="Currency 3" xfId="275"/>
    <cellStyle name="Currency 3 2" xfId="276"/>
    <cellStyle name="Currency 4" xfId="277"/>
    <cellStyle name="Currency 5" xfId="278"/>
    <cellStyle name="Currency 5 2" xfId="279"/>
    <cellStyle name="Currency 5 3" xfId="280"/>
    <cellStyle name="Currency 6" xfId="281"/>
    <cellStyle name="Currency 6 2" xfId="282"/>
    <cellStyle name="Currency 6 3" xfId="500"/>
    <cellStyle name="Currency 6_Segment Reconciliations" xfId="525"/>
    <cellStyle name="Currency 7" xfId="283"/>
    <cellStyle name="Currency 8" xfId="284"/>
    <cellStyle name="Currency 9" xfId="285"/>
    <cellStyle name="Explanatory Text 2" xfId="286"/>
    <cellStyle name="Explanatory Text 3" xfId="287"/>
    <cellStyle name="Explanatory Text 4" xfId="288"/>
    <cellStyle name="Explanatory Text 5" xfId="289"/>
    <cellStyle name="Explanatory Text 6" xfId="290"/>
    <cellStyle name="Explanatory Text 7" xfId="291"/>
    <cellStyle name="Explanatory Text 8" xfId="292"/>
    <cellStyle name="Extra space" xfId="293"/>
    <cellStyle name="Extra space 2" xfId="294"/>
    <cellStyle name="Extra space 3" xfId="295"/>
    <cellStyle name="Extra space 3 2" xfId="296"/>
    <cellStyle name="Extra space 4" xfId="297"/>
    <cellStyle name="Extra space 5" xfId="298"/>
    <cellStyle name="Extra space 6" xfId="299"/>
    <cellStyle name="Extra space 7" xfId="300"/>
    <cellStyle name="Extra space 8" xfId="501"/>
    <cellStyle name="Extra space_Segment Reconciliations" xfId="524"/>
    <cellStyle name="GLOBAL - Style1" xfId="301"/>
    <cellStyle name="GLOBAL - Style1 2" xfId="302"/>
    <cellStyle name="GLOBAL - Style1 3" xfId="303"/>
    <cellStyle name="GLOBAL - Style1 4" xfId="304"/>
    <cellStyle name="GLOBAL - Style1 5" xfId="305"/>
    <cellStyle name="GLOBAL - Style1 6" xfId="306"/>
    <cellStyle name="Good 2" xfId="307"/>
    <cellStyle name="Good 3" xfId="308"/>
    <cellStyle name="Good 4" xfId="309"/>
    <cellStyle name="Good 5" xfId="310"/>
    <cellStyle name="Good 6" xfId="311"/>
    <cellStyle name="Good 7" xfId="312"/>
    <cellStyle name="Good 8" xfId="313"/>
    <cellStyle name="Heading 1 2" xfId="314"/>
    <cellStyle name="Heading 1 3" xfId="315"/>
    <cellStyle name="Heading 1 4" xfId="316"/>
    <cellStyle name="Heading 1 5" xfId="317"/>
    <cellStyle name="Heading 1 6" xfId="318"/>
    <cellStyle name="Heading 1 7" xfId="319"/>
    <cellStyle name="Heading 1 8" xfId="320"/>
    <cellStyle name="Heading 2 2" xfId="321"/>
    <cellStyle name="Heading 2 3" xfId="322"/>
    <cellStyle name="Heading 2 4" xfId="323"/>
    <cellStyle name="Heading 2 5" xfId="324"/>
    <cellStyle name="Heading 2 6" xfId="325"/>
    <cellStyle name="Heading 2 7" xfId="326"/>
    <cellStyle name="Heading 2 8" xfId="327"/>
    <cellStyle name="Heading 3 2" xfId="328"/>
    <cellStyle name="Heading 3 3" xfId="329"/>
    <cellStyle name="Heading 3 4" xfId="330"/>
    <cellStyle name="Heading 3 5" xfId="331"/>
    <cellStyle name="Heading 3 6" xfId="332"/>
    <cellStyle name="Heading 3 7" xfId="333"/>
    <cellStyle name="Heading 3 8" xfId="334"/>
    <cellStyle name="Heading 4 2" xfId="335"/>
    <cellStyle name="Heading 4 3" xfId="336"/>
    <cellStyle name="Heading 4 4" xfId="337"/>
    <cellStyle name="Heading 4 5" xfId="338"/>
    <cellStyle name="Heading 4 6" xfId="339"/>
    <cellStyle name="Heading 4 7" xfId="340"/>
    <cellStyle name="Heading 4 8" xfId="341"/>
    <cellStyle name="Input 2" xfId="342"/>
    <cellStyle name="Input 3" xfId="343"/>
    <cellStyle name="Input 4" xfId="344"/>
    <cellStyle name="Input 5" xfId="345"/>
    <cellStyle name="Input 6" xfId="346"/>
    <cellStyle name="Input 7" xfId="347"/>
    <cellStyle name="Input 8" xfId="348"/>
    <cellStyle name="Line (top, bottom heavy)" xfId="349"/>
    <cellStyle name="Line (top, bottom heavy) 2" xfId="350"/>
    <cellStyle name="Line (top, bottom heavy) 3" xfId="351"/>
    <cellStyle name="Line (top, bottom heavy) 3 2" xfId="352"/>
    <cellStyle name="Line (top, bottom heavy) 4" xfId="353"/>
    <cellStyle name="Line (top, bottom heavy) 5" xfId="354"/>
    <cellStyle name="Line (top, bottom heavy) 6" xfId="355"/>
    <cellStyle name="Line (top, bottom heavy) 7" xfId="356"/>
    <cellStyle name="Line (top, bottom heavy) 8" xfId="502"/>
    <cellStyle name="Line (top, bottom heavy)_Segment Reconciliations" xfId="529"/>
    <cellStyle name="Linked Cell 2" xfId="357"/>
    <cellStyle name="Linked Cell 3" xfId="358"/>
    <cellStyle name="Linked Cell 4" xfId="359"/>
    <cellStyle name="Linked Cell 5" xfId="360"/>
    <cellStyle name="Linked Cell 6" xfId="361"/>
    <cellStyle name="Linked Cell 7" xfId="362"/>
    <cellStyle name="Linked Cell 8" xfId="363"/>
    <cellStyle name="Neutral 2" xfId="364"/>
    <cellStyle name="Neutral 3" xfId="365"/>
    <cellStyle name="Neutral 4" xfId="366"/>
    <cellStyle name="Neutral 5" xfId="367"/>
    <cellStyle name="Neutral 6" xfId="368"/>
    <cellStyle name="Neutral 7" xfId="369"/>
    <cellStyle name="Neutral 8" xfId="370"/>
    <cellStyle name="Normal" xfId="0" builtinId="0"/>
    <cellStyle name="Normal 10" xfId="24"/>
    <cellStyle name="Normal 10 2" xfId="371"/>
    <cellStyle name="Normal 10 3" xfId="494"/>
    <cellStyle name="Normal 10_Segment Reconciliations" xfId="528"/>
    <cellStyle name="Normal 11" xfId="372"/>
    <cellStyle name="Normal 11 2" xfId="373"/>
    <cellStyle name="Normal 11 3" xfId="34"/>
    <cellStyle name="Normal 12" xfId="374"/>
    <cellStyle name="Normal 12 2" xfId="375"/>
    <cellStyle name="Normal 12 3" xfId="376"/>
    <cellStyle name="Normal 13" xfId="377"/>
    <cellStyle name="Normal 14" xfId="378"/>
    <cellStyle name="Normal 15" xfId="379"/>
    <cellStyle name="Normal 16" xfId="380"/>
    <cellStyle name="Normal 17" xfId="381"/>
    <cellStyle name="Normal 18" xfId="8"/>
    <cellStyle name="Normal 18 2" xfId="382"/>
    <cellStyle name="Normal 18 3" xfId="383"/>
    <cellStyle name="Normal 19" xfId="11"/>
    <cellStyle name="Normal 19 2" xfId="384"/>
    <cellStyle name="Normal 19 3" xfId="385"/>
    <cellStyle name="Normal 2" xfId="10"/>
    <cellStyle name="Normal 2 2" xfId="386"/>
    <cellStyle name="Normal 2 2 2" xfId="387"/>
    <cellStyle name="Normal 2 3" xfId="388"/>
    <cellStyle name="Normal 2 3 2" xfId="16"/>
    <cellStyle name="Normal 2 3 3" xfId="389"/>
    <cellStyle name="Normal 2 3_Segment Reconciliations" xfId="523"/>
    <cellStyle name="Normal 2 4" xfId="390"/>
    <cellStyle name="Normal 2_4Q 2010 Non-GAAP Reconciliation_WEB" xfId="391"/>
    <cellStyle name="Normal 20" xfId="12"/>
    <cellStyle name="Normal 20 2" xfId="392"/>
    <cellStyle name="Normal 20 3" xfId="393"/>
    <cellStyle name="Normal 21" xfId="30"/>
    <cellStyle name="Normal 22" xfId="394"/>
    <cellStyle name="Normal 23" xfId="510"/>
    <cellStyle name="Normal 3" xfId="395"/>
    <cellStyle name="Normal 3 2" xfId="396"/>
    <cellStyle name="Normal 3 2 2" xfId="397"/>
    <cellStyle name="Normal 3 2 3" xfId="398"/>
    <cellStyle name="Normal 3 2_Segment Reconciliations" xfId="527"/>
    <cellStyle name="Normal 3 3" xfId="399"/>
    <cellStyle name="Normal 30" xfId="25"/>
    <cellStyle name="Normal 4" xfId="6"/>
    <cellStyle name="Normal 4 2" xfId="400"/>
    <cellStyle name="Normal 4 3" xfId="486"/>
    <cellStyle name="Normal 4_Segment Reconciliations" xfId="522"/>
    <cellStyle name="Normal 5" xfId="401"/>
    <cellStyle name="Normal 6" xfId="402"/>
    <cellStyle name="Normal 7" xfId="403"/>
    <cellStyle name="Normal 7 2" xfId="404"/>
    <cellStyle name="Normal 8" xfId="405"/>
    <cellStyle name="Normal 9" xfId="406"/>
    <cellStyle name="Normal_4Q 2010 Non-GAAP Reconciliation_WEB" xfId="507"/>
    <cellStyle name="Normal_4Q 2010 Non-GAAP Reconciliation_WEB 2" xfId="508"/>
    <cellStyle name="Normal_Book1 2" xfId="506"/>
    <cellStyle name="Note 2" xfId="407"/>
    <cellStyle name="Note 3" xfId="408"/>
    <cellStyle name="Note 4" xfId="409"/>
    <cellStyle name="Note 5" xfId="410"/>
    <cellStyle name="Note 6" xfId="411"/>
    <cellStyle name="Note 7" xfId="412"/>
    <cellStyle name="Note 8" xfId="413"/>
    <cellStyle name="Output 2" xfId="414"/>
    <cellStyle name="Output 3" xfId="415"/>
    <cellStyle name="Output 4" xfId="416"/>
    <cellStyle name="Output 5" xfId="417"/>
    <cellStyle name="Output 6" xfId="418"/>
    <cellStyle name="Output 7" xfId="419"/>
    <cellStyle name="Output 8" xfId="420"/>
    <cellStyle name="Percent" xfId="1"/>
    <cellStyle name="Percent 2" xfId="29"/>
    <cellStyle name="Percent 2 2" xfId="421"/>
    <cellStyle name="Percent 3" xfId="422"/>
    <cellStyle name="Percent 3 2" xfId="423"/>
    <cellStyle name="Percent 4" xfId="32"/>
    <cellStyle name="Percent 4 2" xfId="424"/>
    <cellStyle name="Percent 5" xfId="425"/>
    <cellStyle name="PSChar" xfId="426"/>
    <cellStyle name="PSChar 2" xfId="427"/>
    <cellStyle name="PSChar 3" xfId="428"/>
    <cellStyle name="PSChar 4" xfId="429"/>
    <cellStyle name="PSChar 5" xfId="430"/>
    <cellStyle name="PSChar 6" xfId="431"/>
    <cellStyle name="PSInt" xfId="432"/>
    <cellStyle name="Rule (bottom)" xfId="26"/>
    <cellStyle name="Rule (bottom) 10" xfId="495"/>
    <cellStyle name="Rule (bottom) 2" xfId="21"/>
    <cellStyle name="Rule (bottom) 2 2" xfId="433"/>
    <cellStyle name="Rule (bottom) 2 3" xfId="492"/>
    <cellStyle name="Rule (bottom) 2_Segment Reconciliations" xfId="513"/>
    <cellStyle name="Rule (bottom) 3" xfId="28"/>
    <cellStyle name="Rule (bottom) 3 2" xfId="434"/>
    <cellStyle name="Rule (bottom) 3 3" xfId="435"/>
    <cellStyle name="Rule (bottom) 3 4" xfId="497"/>
    <cellStyle name="Rule (bottom) 3_Segment Reconciliations" xfId="521"/>
    <cellStyle name="Rule (bottom) 4" xfId="436"/>
    <cellStyle name="Rule (bottom) 4 2" xfId="437"/>
    <cellStyle name="Rule (bottom) 4 3" xfId="503"/>
    <cellStyle name="Rule (bottom) 4_Segment Reconciliations" xfId="520"/>
    <cellStyle name="Rule (bottom) 5" xfId="31"/>
    <cellStyle name="Rule (bottom) 5 2" xfId="438"/>
    <cellStyle name="Rule (bottom) 5 3" xfId="498"/>
    <cellStyle name="Rule (bottom) 5_Segment Reconciliations" xfId="519"/>
    <cellStyle name="Rule (bottom) 6" xfId="13"/>
    <cellStyle name="Rule (bottom) 6 2" xfId="439"/>
    <cellStyle name="Rule (bottom) 6 3" xfId="487"/>
    <cellStyle name="Rule (bottom) 7" xfId="17"/>
    <cellStyle name="Rule (bottom) 7 2" xfId="440"/>
    <cellStyle name="Rule (bottom) 7 3" xfId="490"/>
    <cellStyle name="Rule (bottom) 8" xfId="441"/>
    <cellStyle name="Rule (bottom) 8 2" xfId="442"/>
    <cellStyle name="Rule (bottom) 8 3" xfId="504"/>
    <cellStyle name="Rule (bottom) 9" xfId="443"/>
    <cellStyle name="Rule (bottom)_Segment Reconciliations" xfId="512"/>
    <cellStyle name="Rule (bottom, heavy)" xfId="27"/>
    <cellStyle name="Rule (bottom, heavy) 2" xfId="22"/>
    <cellStyle name="Rule (bottom, heavy) 2 2" xfId="444"/>
    <cellStyle name="Rule (bottom, heavy) 2 3" xfId="493"/>
    <cellStyle name="Rule (bottom, heavy) 3" xfId="445"/>
    <cellStyle name="Rule (bottom, heavy) 3 2" xfId="446"/>
    <cellStyle name="Rule (bottom, heavy) 3 3" xfId="447"/>
    <cellStyle name="Rule (bottom, heavy) 3 4" xfId="505"/>
    <cellStyle name="Rule (bottom, heavy) 3_Segment Reconciliations" xfId="518"/>
    <cellStyle name="Rule (bottom, heavy) 4" xfId="15"/>
    <cellStyle name="Rule (bottom, heavy) 4 2" xfId="448"/>
    <cellStyle name="Rule (bottom, heavy) 4 3" xfId="489"/>
    <cellStyle name="Rule (bottom, heavy) 5" xfId="20"/>
    <cellStyle name="Rule (bottom, heavy) 5 2" xfId="449"/>
    <cellStyle name="Rule (bottom, heavy) 5 3" xfId="491"/>
    <cellStyle name="Rule (bottom, heavy) 6" xfId="450"/>
    <cellStyle name="Rule (bottom, heavy) 7" xfId="451"/>
    <cellStyle name="Rule (bottom, heavy) 8" xfId="496"/>
    <cellStyle name="Shaded" xfId="14"/>
    <cellStyle name="Shaded 2" xfId="452"/>
    <cellStyle name="Shaded 3" xfId="488"/>
    <cellStyle name="Shaded_Segment Reconciliations" xfId="517"/>
    <cellStyle name="stdlayout" xfId="453"/>
    <cellStyle name="Style 1" xfId="454"/>
    <cellStyle name="Style 1 2" xfId="455"/>
    <cellStyle name="Style 1 3" xfId="456"/>
    <cellStyle name="Style 1_Segment Reconciliations" xfId="516"/>
    <cellStyle name="Text" xfId="457"/>
    <cellStyle name="Title 2" xfId="7"/>
    <cellStyle name="Title 2 2" xfId="23"/>
    <cellStyle name="Title 2 3" xfId="458"/>
    <cellStyle name="Title 2_Segment Reconciliations" xfId="515"/>
    <cellStyle name="Title 3" xfId="459"/>
    <cellStyle name="Title 4" xfId="460"/>
    <cellStyle name="Title 5" xfId="461"/>
    <cellStyle name="Title 6" xfId="462"/>
    <cellStyle name="Title 7" xfId="9"/>
    <cellStyle name="Title 7 2" xfId="463"/>
    <cellStyle name="Title 7 3" xfId="464"/>
    <cellStyle name="Title 8" xfId="465"/>
    <cellStyle name="Title 8 2" xfId="526"/>
    <cellStyle name="Title 8_Segment Reconciliations" xfId="514"/>
    <cellStyle name="Title 9" xfId="466"/>
    <cellStyle name="Total 2" xfId="467"/>
    <cellStyle name="Total 3" xfId="468"/>
    <cellStyle name="Total 4" xfId="469"/>
    <cellStyle name="Total 5" xfId="470"/>
    <cellStyle name="Total 6" xfId="471"/>
    <cellStyle name="Total 7" xfId="472"/>
    <cellStyle name="Total 8" xfId="473"/>
    <cellStyle name="Warning Text 2" xfId="474"/>
    <cellStyle name="Warning Text 3" xfId="475"/>
    <cellStyle name="Warning Text 4" xfId="476"/>
    <cellStyle name="Warning Text 5" xfId="477"/>
    <cellStyle name="Warning Text 6" xfId="478"/>
    <cellStyle name="Warning Text 7" xfId="479"/>
    <cellStyle name="Warning Text 8" xfId="480"/>
    <cellStyle name="Year" xfId="48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1081</xdr:colOff>
      <xdr:row>0</xdr:row>
      <xdr:rowOff>0</xdr:rowOff>
    </xdr:from>
    <xdr:to>
      <xdr:col>1</xdr:col>
      <xdr:colOff>28574</xdr:colOff>
      <xdr:row>61</xdr:row>
      <xdr:rowOff>133350</xdr:rowOff>
    </xdr:to>
    <xdr:pic>
      <xdr:nvPicPr>
        <xdr:cNvPr id="2"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81" y="0"/>
          <a:ext cx="6999793" cy="942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501650</xdr:colOff>
      <xdr:row>58</xdr:row>
      <xdr:rowOff>38100</xdr:rowOff>
    </xdr:from>
    <xdr:to>
      <xdr:col>0</xdr:col>
      <xdr:colOff>6157475</xdr:colOff>
      <xdr:row>60</xdr:row>
      <xdr:rowOff>20955</xdr:rowOff>
    </xdr:to>
    <xdr:sp macro="" textlink="">
      <xdr:nvSpPr>
        <xdr:cNvPr id="3" name="TextBox 2"/>
        <xdr:cNvSpPr txBox="1"/>
      </xdr:nvSpPr>
      <xdr:spPr>
        <a:xfrm>
          <a:off x="501650" y="8877300"/>
          <a:ext cx="5655825" cy="287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l" rtl="0">
            <a:defRPr sz="1000"/>
          </a:pPr>
          <a:r>
            <a:rPr lang="en-US" sz="1400" b="0" i="0" u="none" strike="noStrike" baseline="0">
              <a:solidFill>
                <a:srgbClr val="333333"/>
              </a:solidFill>
              <a:latin typeface="NeueHaasGroteskText Pro Bd"/>
              <a:cs typeface="NeueHaasGroteskText Pro Bd"/>
            </a:rPr>
            <a:t>As of March 31, 2016</a:t>
          </a:r>
        </a:p>
        <a:p>
          <a:pPr algn="l" rtl="0">
            <a:defRPr sz="1000"/>
          </a:pPr>
          <a:endParaRPr lang="en-US" sz="1400" b="0" i="0" u="none" strike="noStrike" baseline="0">
            <a:solidFill>
              <a:srgbClr val="333333"/>
            </a:solidFill>
            <a:latin typeface="NeueHaasGroteskText Pro Bd"/>
            <a:cs typeface="NeueHaasGroteskText Pro Bd"/>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66</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680085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1961</xdr:rowOff>
    </xdr:from>
    <xdr:to>
      <xdr:col>1</xdr:col>
      <xdr:colOff>38100</xdr:colOff>
      <xdr:row>61</xdr:row>
      <xdr:rowOff>123825</xdr:rowOff>
    </xdr:to>
    <xdr:pic>
      <xdr:nvPicPr>
        <xdr:cNvPr id="2" name="Picture 2"/>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1961"/>
          <a:ext cx="6819900" cy="9418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38102</xdr:rowOff>
    </xdr:from>
    <xdr:ext cx="7124700" cy="8982073"/>
    <xdr:pic>
      <xdr:nvPicPr>
        <xdr:cNvPr id="2"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38102"/>
          <a:ext cx="7124700" cy="8982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22.verizon.com/ExtRpt/Long%20Report%201stQ%2009%20B_CONMI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1-Verizon"/>
      <sheetName val="2-Verizon (2)"/>
      <sheetName val="3-Wireline"/>
      <sheetName val="4-Wireless"/>
      <sheetName val="5-Wireless (2)"/>
      <sheetName val="6-Corp and Other"/>
      <sheetName val="7-Monthly Revenue Growth "/>
      <sheetName val="8-Qtrly Revenue Growth"/>
    </sheetNames>
    <sheetDataSet>
      <sheetData sheetId="0"/>
      <sheetData sheetId="1">
        <row r="5">
          <cell r="D5" t="str">
            <v>Verizon Communications Inc.</v>
          </cell>
        </row>
        <row r="6">
          <cell r="D6" t="str">
            <v>Statement of Income Before Special Items - Total Verizon</v>
          </cell>
        </row>
        <row r="9">
          <cell r="G9" t="str">
            <v>3 Mos. Ended</v>
          </cell>
          <cell r="H9" t="str">
            <v>3 Mos. Ended</v>
          </cell>
          <cell r="L9" t="str">
            <v>3 Mos. Ended</v>
          </cell>
          <cell r="M9" t="str">
            <v>3 Mos. Ended</v>
          </cell>
          <cell r="Q9" t="str">
            <v>3 Mos. Ended</v>
          </cell>
          <cell r="R9" t="str">
            <v>3 Mos. Ended</v>
          </cell>
          <cell r="V9" t="str">
            <v>3 Mos. Ended</v>
          </cell>
          <cell r="W9" t="str">
            <v>3 Mos. Ended</v>
          </cell>
        </row>
        <row r="10">
          <cell r="G10">
            <v>39263</v>
          </cell>
          <cell r="H10">
            <v>39629</v>
          </cell>
          <cell r="I10" t="str">
            <v>$ Change</v>
          </cell>
          <cell r="J10" t="str">
            <v>% Change</v>
          </cell>
          <cell r="L10">
            <v>39355</v>
          </cell>
          <cell r="M10">
            <v>39721</v>
          </cell>
          <cell r="N10" t="str">
            <v>$ Change</v>
          </cell>
          <cell r="O10" t="str">
            <v>% Change</v>
          </cell>
          <cell r="Q10">
            <v>39447</v>
          </cell>
          <cell r="R10">
            <v>39813</v>
          </cell>
          <cell r="S10" t="str">
            <v>$ Change</v>
          </cell>
          <cell r="T10" t="str">
            <v>% Change</v>
          </cell>
          <cell r="V10">
            <v>39538</v>
          </cell>
          <cell r="W10">
            <v>39903</v>
          </cell>
          <cell r="X10" t="str">
            <v>$ Change</v>
          </cell>
          <cell r="Y10" t="str">
            <v>% Change</v>
          </cell>
        </row>
        <row r="13">
          <cell r="D13" t="str">
            <v>Total Revenues</v>
          </cell>
          <cell r="F13" t="e">
            <v>#VALUE!</v>
          </cell>
          <cell r="G13">
            <v>23000.01</v>
          </cell>
          <cell r="H13">
            <v>24123</v>
          </cell>
          <cell r="I13">
            <v>1122.9900000000016</v>
          </cell>
          <cell r="J13">
            <v>4.882563094537792</v>
          </cell>
          <cell r="L13">
            <v>23493</v>
          </cell>
          <cell r="M13">
            <v>24751</v>
          </cell>
          <cell r="N13">
            <v>1258</v>
          </cell>
          <cell r="O13">
            <v>5.3547865321585153</v>
          </cell>
          <cell r="Q13">
            <v>23571.01</v>
          </cell>
          <cell r="R13">
            <v>24648</v>
          </cell>
          <cell r="S13">
            <v>1076.9900000000016</v>
          </cell>
          <cell r="T13">
            <v>4.5691296215138921</v>
          </cell>
          <cell r="V13">
            <v>23575</v>
          </cell>
          <cell r="W13">
            <v>26591</v>
          </cell>
          <cell r="X13">
            <v>3016</v>
          </cell>
          <cell r="Y13">
            <v>12.793213149522801</v>
          </cell>
        </row>
        <row r="15">
          <cell r="D15" t="str">
            <v>Cost of Services and Sales</v>
          </cell>
          <cell r="G15">
            <v>9119.99</v>
          </cell>
          <cell r="H15">
            <v>9458</v>
          </cell>
          <cell r="I15">
            <v>338.01000000000022</v>
          </cell>
          <cell r="J15">
            <v>3.7062540638750723</v>
          </cell>
          <cell r="L15">
            <v>9489</v>
          </cell>
          <cell r="M15">
            <v>10042</v>
          </cell>
          <cell r="N15">
            <v>553</v>
          </cell>
          <cell r="O15">
            <v>5.8278006112340606</v>
          </cell>
          <cell r="Q15">
            <v>9676.01</v>
          </cell>
          <cell r="R15">
            <v>9905</v>
          </cell>
          <cell r="S15">
            <v>228.98999999999978</v>
          </cell>
          <cell r="T15">
            <v>2.3665746521551734</v>
          </cell>
          <cell r="V15">
            <v>9396</v>
          </cell>
          <cell r="W15">
            <v>10248</v>
          </cell>
          <cell r="X15">
            <v>852</v>
          </cell>
          <cell r="Y15">
            <v>9.0676883780332069</v>
          </cell>
        </row>
        <row r="16">
          <cell r="D16" t="str">
            <v>Selling, General and Administrative Expenses</v>
          </cell>
          <cell r="G16">
            <v>6241</v>
          </cell>
          <cell r="H16">
            <v>6497</v>
          </cell>
          <cell r="I16">
            <v>256</v>
          </cell>
          <cell r="J16">
            <v>4.1019067457138281</v>
          </cell>
          <cell r="L16">
            <v>6201</v>
          </cell>
          <cell r="M16">
            <v>6569</v>
          </cell>
          <cell r="N16">
            <v>368</v>
          </cell>
          <cell r="O16">
            <v>5.9345266892436701</v>
          </cell>
          <cell r="Q16">
            <v>5999</v>
          </cell>
          <cell r="R16">
            <v>6418</v>
          </cell>
          <cell r="S16">
            <v>419</v>
          </cell>
          <cell r="T16">
            <v>6.9844974162360396</v>
          </cell>
          <cell r="V16">
            <v>6240</v>
          </cell>
          <cell r="W16">
            <v>7423</v>
          </cell>
          <cell r="X16">
            <v>1183</v>
          </cell>
          <cell r="Y16">
            <v>18.958333333333332</v>
          </cell>
        </row>
        <row r="17">
          <cell r="D17" t="str">
            <v>Total Cash Expenses</v>
          </cell>
          <cell r="G17">
            <v>15360.99</v>
          </cell>
          <cell r="H17">
            <v>15955</v>
          </cell>
          <cell r="I17">
            <v>594.01000000000022</v>
          </cell>
          <cell r="J17">
            <v>3.867003363715491</v>
          </cell>
          <cell r="L17">
            <v>15690</v>
          </cell>
          <cell r="M17">
            <v>16611</v>
          </cell>
          <cell r="N17">
            <v>921</v>
          </cell>
          <cell r="O17">
            <v>5.8699808795411093</v>
          </cell>
          <cell r="Q17">
            <v>15675.01</v>
          </cell>
          <cell r="R17">
            <v>16323</v>
          </cell>
          <cell r="S17">
            <v>647.98999999999978</v>
          </cell>
          <cell r="T17">
            <v>4.1339048587528797</v>
          </cell>
          <cell r="V17">
            <v>15636</v>
          </cell>
          <cell r="W17">
            <v>17671</v>
          </cell>
          <cell r="X17">
            <v>2035</v>
          </cell>
          <cell r="Y17">
            <v>13.01483755436173</v>
          </cell>
        </row>
        <row r="19">
          <cell r="D19" t="str">
            <v>Depreciation Expense</v>
          </cell>
          <cell r="G19">
            <v>3179</v>
          </cell>
          <cell r="H19">
            <v>3243</v>
          </cell>
          <cell r="I19">
            <v>64</v>
          </cell>
          <cell r="J19">
            <v>2.0132117017930167</v>
          </cell>
          <cell r="L19">
            <v>3208</v>
          </cell>
          <cell r="M19">
            <v>3301</v>
          </cell>
          <cell r="N19">
            <v>93</v>
          </cell>
          <cell r="O19">
            <v>2.8990024937655861</v>
          </cell>
          <cell r="Q19">
            <v>3266</v>
          </cell>
          <cell r="R19">
            <v>3389</v>
          </cell>
          <cell r="S19">
            <v>123</v>
          </cell>
          <cell r="T19">
            <v>3.766074709124311</v>
          </cell>
          <cell r="V19">
            <v>3190</v>
          </cell>
          <cell r="W19">
            <v>3553</v>
          </cell>
          <cell r="X19">
            <v>363</v>
          </cell>
          <cell r="Y19">
            <v>11.379310344827587</v>
          </cell>
        </row>
        <row r="20">
          <cell r="D20" t="str">
            <v>Amortization</v>
          </cell>
          <cell r="G20">
            <v>329.99</v>
          </cell>
          <cell r="H20">
            <v>342</v>
          </cell>
          <cell r="I20">
            <v>12.009999999999991</v>
          </cell>
          <cell r="J20">
            <v>3.6395042274008276</v>
          </cell>
          <cell r="L20">
            <v>332</v>
          </cell>
          <cell r="M20">
            <v>350</v>
          </cell>
          <cell r="N20">
            <v>18</v>
          </cell>
          <cell r="O20">
            <v>5.4216867469879517</v>
          </cell>
          <cell r="Q20">
            <v>336</v>
          </cell>
          <cell r="R20">
            <v>359</v>
          </cell>
          <cell r="S20">
            <v>23</v>
          </cell>
          <cell r="T20">
            <v>6.8452380952380958</v>
          </cell>
          <cell r="V20">
            <v>331</v>
          </cell>
          <cell r="W20">
            <v>432</v>
          </cell>
          <cell r="X20">
            <v>101</v>
          </cell>
          <cell r="Y20">
            <v>30.513595166163142</v>
          </cell>
        </row>
        <row r="21">
          <cell r="D21" t="str">
            <v>Depreciation and Amortization Expenses</v>
          </cell>
          <cell r="G21">
            <v>3508.99</v>
          </cell>
          <cell r="H21">
            <v>3585</v>
          </cell>
          <cell r="I21">
            <v>76.010000000000218</v>
          </cell>
          <cell r="J21">
            <v>2.1661503737542773</v>
          </cell>
          <cell r="L21">
            <v>3540</v>
          </cell>
          <cell r="M21">
            <v>3651</v>
          </cell>
          <cell r="N21">
            <v>111</v>
          </cell>
          <cell r="O21">
            <v>3.1355932203389827</v>
          </cell>
          <cell r="Q21">
            <v>3602</v>
          </cell>
          <cell r="R21">
            <v>3748</v>
          </cell>
          <cell r="S21">
            <v>146</v>
          </cell>
          <cell r="T21">
            <v>4.0533037201554691</v>
          </cell>
          <cell r="V21">
            <v>3521</v>
          </cell>
          <cell r="W21">
            <v>3985</v>
          </cell>
          <cell r="X21">
            <v>464</v>
          </cell>
          <cell r="Y21">
            <v>13.178074410678784</v>
          </cell>
        </row>
        <row r="23">
          <cell r="D23" t="str">
            <v>Operating Income</v>
          </cell>
          <cell r="G23">
            <v>4130.03</v>
          </cell>
          <cell r="H23">
            <v>4583</v>
          </cell>
          <cell r="I23">
            <v>452.97000000000025</v>
          </cell>
          <cell r="J23">
            <v>10.967716941523435</v>
          </cell>
          <cell r="L23">
            <v>4263</v>
          </cell>
          <cell r="M23">
            <v>4489</v>
          </cell>
          <cell r="N23">
            <v>226</v>
          </cell>
          <cell r="O23">
            <v>5.3014309171944642</v>
          </cell>
          <cell r="Q23">
            <v>4294</v>
          </cell>
          <cell r="R23">
            <v>4577</v>
          </cell>
          <cell r="S23">
            <v>283</v>
          </cell>
          <cell r="T23">
            <v>6.5905915230554264</v>
          </cell>
          <cell r="V23">
            <v>4418</v>
          </cell>
          <cell r="W23">
            <v>4935</v>
          </cell>
          <cell r="X23">
            <v>517</v>
          </cell>
          <cell r="Y23">
            <v>11.702127659574469</v>
          </cell>
        </row>
        <row r="24">
          <cell r="D24" t="str">
            <v xml:space="preserve">Operating Income Impact of Divested Operations </v>
          </cell>
          <cell r="G24">
            <v>46.01</v>
          </cell>
          <cell r="H24">
            <v>0</v>
          </cell>
          <cell r="I24">
            <v>-46.01</v>
          </cell>
          <cell r="J24">
            <v>-100</v>
          </cell>
          <cell r="L24">
            <v>51</v>
          </cell>
          <cell r="M24">
            <v>0</v>
          </cell>
          <cell r="N24">
            <v>-51</v>
          </cell>
          <cell r="O24">
            <v>-100</v>
          </cell>
          <cell r="Q24">
            <v>32.99</v>
          </cell>
          <cell r="R24">
            <v>0</v>
          </cell>
          <cell r="S24">
            <v>-32.99</v>
          </cell>
          <cell r="T24">
            <v>-100</v>
          </cell>
          <cell r="V24">
            <v>43</v>
          </cell>
          <cell r="W24">
            <v>0</v>
          </cell>
          <cell r="X24">
            <v>-43</v>
          </cell>
          <cell r="Y24">
            <v>-100</v>
          </cell>
        </row>
        <row r="25">
          <cell r="D25" t="str">
            <v>Equity in Earnings of Unconolidated Business</v>
          </cell>
          <cell r="G25">
            <v>185</v>
          </cell>
          <cell r="H25">
            <v>150</v>
          </cell>
          <cell r="I25">
            <v>-35</v>
          </cell>
          <cell r="J25">
            <v>-18.918918918918919</v>
          </cell>
          <cell r="L25">
            <v>147</v>
          </cell>
          <cell r="M25">
            <v>211</v>
          </cell>
          <cell r="N25">
            <v>64</v>
          </cell>
          <cell r="O25">
            <v>43.537414965986393</v>
          </cell>
          <cell r="Q25">
            <v>93</v>
          </cell>
          <cell r="R25">
            <v>109</v>
          </cell>
          <cell r="S25">
            <v>16</v>
          </cell>
          <cell r="T25">
            <v>17.20430107526882</v>
          </cell>
          <cell r="V25">
            <v>97</v>
          </cell>
          <cell r="W25">
            <v>128</v>
          </cell>
          <cell r="X25">
            <v>31</v>
          </cell>
          <cell r="Y25">
            <v>31.958762886597935</v>
          </cell>
        </row>
        <row r="26">
          <cell r="D26" t="str">
            <v>Other Income/(Expense), Net</v>
          </cell>
          <cell r="G26">
            <v>27.000000000000007</v>
          </cell>
          <cell r="H26">
            <v>92.99</v>
          </cell>
          <cell r="I26">
            <v>65.989999999999981</v>
          </cell>
          <cell r="J26" t="str">
            <v>*</v>
          </cell>
          <cell r="L26">
            <v>49</v>
          </cell>
          <cell r="M26">
            <v>105.01</v>
          </cell>
          <cell r="N26">
            <v>56.010000000000005</v>
          </cell>
          <cell r="O26" t="str">
            <v>*</v>
          </cell>
          <cell r="Q26">
            <v>87.009999999999991</v>
          </cell>
          <cell r="R26">
            <v>109</v>
          </cell>
          <cell r="S26">
            <v>21.990000000000009</v>
          </cell>
          <cell r="T26">
            <v>25.272957131364226</v>
          </cell>
          <cell r="V26">
            <v>23</v>
          </cell>
          <cell r="W26">
            <v>54</v>
          </cell>
          <cell r="X26">
            <v>31</v>
          </cell>
          <cell r="Y26" t="str">
            <v>*</v>
          </cell>
        </row>
        <row r="27">
          <cell r="D27" t="str">
            <v>Interest Expense</v>
          </cell>
          <cell r="G27">
            <v>-454.99</v>
          </cell>
          <cell r="H27">
            <v>-402</v>
          </cell>
          <cell r="I27">
            <v>52.990000000000009</v>
          </cell>
          <cell r="J27">
            <v>-11.646409811204643</v>
          </cell>
          <cell r="L27">
            <v>-450</v>
          </cell>
          <cell r="M27">
            <v>-441</v>
          </cell>
          <cell r="N27">
            <v>9</v>
          </cell>
          <cell r="O27">
            <v>-2</v>
          </cell>
          <cell r="Q27">
            <v>-439</v>
          </cell>
          <cell r="R27">
            <v>-518</v>
          </cell>
          <cell r="S27">
            <v>-79</v>
          </cell>
          <cell r="T27">
            <v>17.995444191343964</v>
          </cell>
          <cell r="V27">
            <v>-460</v>
          </cell>
          <cell r="W27">
            <v>-717</v>
          </cell>
          <cell r="X27">
            <v>-257</v>
          </cell>
          <cell r="Y27">
            <v>55.869565217391305</v>
          </cell>
        </row>
        <row r="28">
          <cell r="D28" t="str">
            <v xml:space="preserve">Income Before Provision for Income Taxes </v>
          </cell>
          <cell r="G28">
            <v>3933.05</v>
          </cell>
          <cell r="H28">
            <v>4423.9900000000098</v>
          </cell>
          <cell r="I28">
            <v>490.9400000000096</v>
          </cell>
          <cell r="J28">
            <v>12.482424581431957</v>
          </cell>
          <cell r="L28">
            <v>4060</v>
          </cell>
          <cell r="M28">
            <v>4364.0099999999902</v>
          </cell>
          <cell r="N28">
            <v>304.00999999999021</v>
          </cell>
          <cell r="O28">
            <v>7.487931034482517</v>
          </cell>
          <cell r="Q28">
            <v>4068</v>
          </cell>
          <cell r="R28">
            <v>4277</v>
          </cell>
          <cell r="S28">
            <v>209</v>
          </cell>
          <cell r="T28">
            <v>5.1376597836774822</v>
          </cell>
          <cell r="V28">
            <v>4121</v>
          </cell>
          <cell r="W28">
            <v>4400</v>
          </cell>
          <cell r="X28">
            <v>279</v>
          </cell>
          <cell r="Y28">
            <v>6.7702014074253816</v>
          </cell>
        </row>
        <row r="29">
          <cell r="D29" t="str">
            <v>Provision for Income Taxes</v>
          </cell>
          <cell r="G29">
            <v>-965</v>
          </cell>
          <cell r="H29">
            <v>-993</v>
          </cell>
          <cell r="I29">
            <v>-28</v>
          </cell>
          <cell r="J29">
            <v>2.9015544041450778</v>
          </cell>
          <cell r="L29">
            <v>-948</v>
          </cell>
          <cell r="M29">
            <v>-971</v>
          </cell>
          <cell r="N29">
            <v>-23</v>
          </cell>
          <cell r="O29">
            <v>2.4261603375527425</v>
          </cell>
          <cell r="Q29">
            <v>-953.01</v>
          </cell>
          <cell r="R29">
            <v>-851</v>
          </cell>
          <cell r="S29">
            <v>102.00999999999999</v>
          </cell>
          <cell r="T29">
            <v>-10.703980021195999</v>
          </cell>
          <cell r="V29">
            <v>-978</v>
          </cell>
          <cell r="W29">
            <v>-916</v>
          </cell>
          <cell r="X29">
            <v>62</v>
          </cell>
          <cell r="Y29">
            <v>-6.3394683026584868</v>
          </cell>
        </row>
        <row r="30">
          <cell r="D30" t="str">
            <v>Net Income Before Special Items</v>
          </cell>
          <cell r="G30">
            <v>2968.05</v>
          </cell>
          <cell r="H30">
            <v>3430.9900000000098</v>
          </cell>
          <cell r="I30">
            <v>462.9400000000096</v>
          </cell>
          <cell r="J30">
            <v>15.597446134667866</v>
          </cell>
          <cell r="L30">
            <v>3112</v>
          </cell>
          <cell r="M30">
            <v>3393.0099999999902</v>
          </cell>
          <cell r="N30">
            <v>281.00999999999021</v>
          </cell>
          <cell r="O30">
            <v>9.0298843187657525</v>
          </cell>
          <cell r="Q30">
            <v>3114.9899999999898</v>
          </cell>
          <cell r="R30">
            <v>3426</v>
          </cell>
          <cell r="S30">
            <v>311.01000000001022</v>
          </cell>
          <cell r="T30">
            <v>9.9843017152546629</v>
          </cell>
          <cell r="V30">
            <v>3143</v>
          </cell>
          <cell r="W30">
            <v>3484</v>
          </cell>
          <cell r="X30">
            <v>341</v>
          </cell>
          <cell r="Y30">
            <v>10.849506840598155</v>
          </cell>
        </row>
        <row r="33">
          <cell r="D33" t="str">
            <v>Net Income Attributable To Noncontrolling Interest</v>
          </cell>
          <cell r="G33">
            <v>1268</v>
          </cell>
          <cell r="H33">
            <v>1522</v>
          </cell>
          <cell r="I33">
            <v>254</v>
          </cell>
          <cell r="J33">
            <v>20.031545741324923</v>
          </cell>
          <cell r="L33">
            <v>1298</v>
          </cell>
          <cell r="M33">
            <v>1530</v>
          </cell>
          <cell r="N33">
            <v>232</v>
          </cell>
          <cell r="O33">
            <v>17.873651771956855</v>
          </cell>
          <cell r="Q33">
            <v>1333</v>
          </cell>
          <cell r="R33">
            <v>1698</v>
          </cell>
          <cell r="S33">
            <v>365</v>
          </cell>
          <cell r="T33">
            <v>27.381845461365341</v>
          </cell>
          <cell r="V33">
            <v>1407</v>
          </cell>
          <cell r="W33">
            <v>1698</v>
          </cell>
          <cell r="X33">
            <v>291</v>
          </cell>
          <cell r="Y33">
            <v>20.68230277185501</v>
          </cell>
        </row>
        <row r="34">
          <cell r="D34" t="str">
            <v>Net Income Attributable To Verizon</v>
          </cell>
          <cell r="G34">
            <v>1700.05</v>
          </cell>
          <cell r="H34">
            <v>1908.99000000001</v>
          </cell>
          <cell r="I34">
            <v>208.94000000001006</v>
          </cell>
          <cell r="J34">
            <v>12.29022675803712</v>
          </cell>
          <cell r="L34">
            <v>1814</v>
          </cell>
          <cell r="M34">
            <v>1863.00999999999</v>
          </cell>
          <cell r="N34">
            <v>49.009999999989986</v>
          </cell>
          <cell r="O34">
            <v>2.7017640573313111</v>
          </cell>
          <cell r="Q34">
            <v>1781.98999999999</v>
          </cell>
          <cell r="R34">
            <v>1728</v>
          </cell>
          <cell r="S34">
            <v>-53.989999999990005</v>
          </cell>
          <cell r="T34">
            <v>-3.0297588650884855</v>
          </cell>
          <cell r="V34">
            <v>1736</v>
          </cell>
          <cell r="W34">
            <v>1786</v>
          </cell>
          <cell r="X34">
            <v>50</v>
          </cell>
          <cell r="Y34">
            <v>2.8801843317972349</v>
          </cell>
        </row>
        <row r="35">
          <cell r="D35" t="str">
            <v>Net Income Before Special Items</v>
          </cell>
          <cell r="G35">
            <v>2968.05</v>
          </cell>
          <cell r="H35">
            <v>3430.9900000000098</v>
          </cell>
          <cell r="I35">
            <v>462.9400000000096</v>
          </cell>
          <cell r="J35">
            <v>15.597446134667866</v>
          </cell>
          <cell r="L35">
            <v>3112</v>
          </cell>
          <cell r="M35">
            <v>3393.0099999999902</v>
          </cell>
          <cell r="N35">
            <v>281.00999999999021</v>
          </cell>
          <cell r="O35">
            <v>9.0298843187657525</v>
          </cell>
          <cell r="Q35">
            <v>3114.9899999999898</v>
          </cell>
          <cell r="R35">
            <v>3426</v>
          </cell>
          <cell r="S35">
            <v>311.01000000001022</v>
          </cell>
          <cell r="T35">
            <v>9.9843017152546629</v>
          </cell>
          <cell r="V35">
            <v>3143</v>
          </cell>
          <cell r="W35">
            <v>3484</v>
          </cell>
          <cell r="X35">
            <v>341</v>
          </cell>
          <cell r="Y35">
            <v>10.849506840598155</v>
          </cell>
        </row>
        <row r="37">
          <cell r="D37" t="str">
            <v>EBITDA</v>
          </cell>
          <cell r="G37">
            <v>7639.0199999999995</v>
          </cell>
          <cell r="H37">
            <v>8168</v>
          </cell>
          <cell r="I37">
            <v>528.98000000000047</v>
          </cell>
          <cell r="J37">
            <v>6.924710237700654</v>
          </cell>
          <cell r="L37">
            <v>7803</v>
          </cell>
          <cell r="M37">
            <v>8140</v>
          </cell>
          <cell r="N37">
            <v>337</v>
          </cell>
          <cell r="O37">
            <v>4.3188517236960138</v>
          </cell>
          <cell r="Q37">
            <v>7896</v>
          </cell>
          <cell r="R37">
            <v>8325</v>
          </cell>
          <cell r="S37">
            <v>429</v>
          </cell>
          <cell r="T37">
            <v>5.4331306990881458</v>
          </cell>
          <cell r="V37">
            <v>7939</v>
          </cell>
          <cell r="W37">
            <v>8920</v>
          </cell>
          <cell r="X37">
            <v>981</v>
          </cell>
          <cell r="Y37">
            <v>12.356719989923164</v>
          </cell>
        </row>
        <row r="38">
          <cell r="D38" t="str">
            <v>EBITDA Margin</v>
          </cell>
          <cell r="G38">
            <v>0.33213115994297393</v>
          </cell>
          <cell r="H38">
            <v>0.33859801848857934</v>
          </cell>
          <cell r="L38">
            <v>0.33214148895415657</v>
          </cell>
          <cell r="M38">
            <v>0.32887560098581875</v>
          </cell>
          <cell r="Q38">
            <v>0.33498776675246417</v>
          </cell>
          <cell r="R38">
            <v>0.33775559883154821</v>
          </cell>
          <cell r="V38">
            <v>0.33675503711558857</v>
          </cell>
          <cell r="W38">
            <v>0.33545184460907829</v>
          </cell>
        </row>
        <row r="39">
          <cell r="D39" t="str">
            <v>Operating Income Margin</v>
          </cell>
          <cell r="G39">
            <v>0.17956644366676364</v>
          </cell>
          <cell r="H39">
            <v>0.18998466194088628</v>
          </cell>
          <cell r="L39">
            <v>0.18145830672966415</v>
          </cell>
          <cell r="M39">
            <v>0.1813664094380025</v>
          </cell>
          <cell r="Q39">
            <v>0.18217293191933651</v>
          </cell>
          <cell r="R39">
            <v>0.18569457968192146</v>
          </cell>
          <cell r="V39">
            <v>0.18740190880169671</v>
          </cell>
          <cell r="W39">
            <v>0.18558910909706292</v>
          </cell>
        </row>
        <row r="41">
          <cell r="D41" t="str">
            <v>Effective Income Tax Rate on Pre-Tax Income 
   Attributable To Verizon</v>
          </cell>
        </row>
        <row r="42">
          <cell r="G42">
            <v>0.3620945198026303</v>
          </cell>
          <cell r="H42">
            <v>0.34217898752235421</v>
          </cell>
          <cell r="L42">
            <v>0.34322954380883419</v>
          </cell>
          <cell r="M42">
            <v>0.34262405566670667</v>
          </cell>
          <cell r="Q42">
            <v>0.34844972577696653</v>
          </cell>
          <cell r="R42">
            <v>0.3299728576967817</v>
          </cell>
          <cell r="V42">
            <v>0.36035372144436256</v>
          </cell>
          <cell r="W42">
            <v>0.33900814211695041</v>
          </cell>
        </row>
        <row r="43">
          <cell r="D43" t="str">
            <v xml:space="preserve">Effective Income Tax Rate on Pre-Tax Income </v>
          </cell>
          <cell r="G43">
            <v>0.24535665704732967</v>
          </cell>
          <cell r="H43">
            <v>0.22445801188519815</v>
          </cell>
          <cell r="L43">
            <v>0.23349753694581279</v>
          </cell>
          <cell r="M43">
            <v>0.22250178161828277</v>
          </cell>
          <cell r="Q43">
            <v>0.23426991150442478</v>
          </cell>
          <cell r="R43">
            <v>0.19897124152443302</v>
          </cell>
          <cell r="V43">
            <v>0.23732103858286824</v>
          </cell>
          <cell r="W43">
            <v>0.20818181818181819</v>
          </cell>
        </row>
        <row r="45">
          <cell r="D45" t="str">
            <v>Operating Income, excluding Pension/OPEB</v>
          </cell>
          <cell r="G45">
            <v>4450.03</v>
          </cell>
          <cell r="H45">
            <v>4870</v>
          </cell>
          <cell r="I45">
            <v>419.97000000000025</v>
          </cell>
          <cell r="J45">
            <v>9.4374644665316918</v>
          </cell>
          <cell r="L45">
            <v>4577</v>
          </cell>
          <cell r="M45">
            <v>4730</v>
          </cell>
          <cell r="N45">
            <v>153</v>
          </cell>
          <cell r="O45">
            <v>3.3428009613283809</v>
          </cell>
          <cell r="Q45">
            <v>4609</v>
          </cell>
          <cell r="R45">
            <v>4873.01</v>
          </cell>
          <cell r="S45">
            <v>264.01000000000022</v>
          </cell>
          <cell r="T45">
            <v>5.728140594489048</v>
          </cell>
          <cell r="V45">
            <v>4714</v>
          </cell>
          <cell r="W45">
            <v>5342</v>
          </cell>
          <cell r="X45">
            <v>628</v>
          </cell>
          <cell r="Y45">
            <v>13.322019516334324</v>
          </cell>
        </row>
        <row r="46">
          <cell r="D46" t="str">
            <v>Operating Income Margin, 
    excluding Pension/OPEB</v>
          </cell>
          <cell r="G46">
            <v>0.19347948109587779</v>
          </cell>
          <cell r="H46">
            <v>0.20188202130746591</v>
          </cell>
          <cell r="L46">
            <v>0.19482399012471799</v>
          </cell>
          <cell r="M46">
            <v>0.19110338976202981</v>
          </cell>
          <cell r="Q46">
            <v>0.19553680559297207</v>
          </cell>
          <cell r="R46">
            <v>0.19770407335280754</v>
          </cell>
          <cell r="V46">
            <v>0.19995758218451751</v>
          </cell>
          <cell r="W46">
            <v>0.20089503967507805</v>
          </cell>
        </row>
        <row r="48">
          <cell r="D48" t="str">
            <v>Net Pension/OPEB Credit/(Charge)</v>
          </cell>
          <cell r="G48">
            <v>-320</v>
          </cell>
          <cell r="H48">
            <v>-287</v>
          </cell>
          <cell r="I48">
            <v>33</v>
          </cell>
          <cell r="J48">
            <v>-10.3125</v>
          </cell>
          <cell r="L48">
            <v>-314</v>
          </cell>
          <cell r="M48">
            <v>-241</v>
          </cell>
          <cell r="N48">
            <v>73</v>
          </cell>
          <cell r="O48">
            <v>-23.248407643312103</v>
          </cell>
          <cell r="Q48">
            <v>-315</v>
          </cell>
          <cell r="R48">
            <v>-296.01</v>
          </cell>
          <cell r="S48">
            <v>18.990000000000009</v>
          </cell>
          <cell r="T48">
            <v>-6.028571428571432</v>
          </cell>
          <cell r="V48">
            <v>-296</v>
          </cell>
          <cell r="W48">
            <v>-407</v>
          </cell>
          <cell r="X48">
            <v>-111</v>
          </cell>
          <cell r="Y48">
            <v>37.5</v>
          </cell>
        </row>
        <row r="50">
          <cell r="D50" t="str">
            <v>EBITDA excluding Pension/OPEB</v>
          </cell>
          <cell r="G50">
            <v>7959.0199999999995</v>
          </cell>
          <cell r="H50">
            <v>8455</v>
          </cell>
          <cell r="I50">
            <v>495.98000000000047</v>
          </cell>
          <cell r="J50">
            <v>6.2316717384803715</v>
          </cell>
          <cell r="L50">
            <v>8117</v>
          </cell>
          <cell r="M50">
            <v>8381</v>
          </cell>
          <cell r="N50">
            <v>264</v>
          </cell>
          <cell r="O50">
            <v>3.2524331649624245</v>
          </cell>
          <cell r="Q50">
            <v>8211</v>
          </cell>
          <cell r="R50">
            <v>8621.01</v>
          </cell>
          <cell r="S50">
            <v>410.01000000000022</v>
          </cell>
          <cell r="T50">
            <v>4.9934234563390598</v>
          </cell>
          <cell r="V50">
            <v>8235</v>
          </cell>
          <cell r="W50">
            <v>9327</v>
          </cell>
          <cell r="X50">
            <v>1092</v>
          </cell>
          <cell r="Y50">
            <v>13.260473588342442</v>
          </cell>
        </row>
        <row r="51">
          <cell r="D51" t="str">
            <v>EBITDA excluding Pension/OPEB Margin</v>
          </cell>
          <cell r="G51">
            <v>0.34604419737208808</v>
          </cell>
          <cell r="H51">
            <v>0.350495377855159</v>
          </cell>
          <cell r="L51">
            <v>0.34550717234921041</v>
          </cell>
          <cell r="M51">
            <v>0.33861258130984606</v>
          </cell>
          <cell r="Q51">
            <v>0.34835164042609973</v>
          </cell>
          <cell r="R51">
            <v>0.34976509250243426</v>
          </cell>
          <cell r="V51">
            <v>0.34931071049840934</v>
          </cell>
          <cell r="W51">
            <v>0.35075777518709339</v>
          </cell>
        </row>
        <row r="53">
          <cell r="D53" t="str">
            <v>Diluted Normalized Earnings per Share</v>
          </cell>
        </row>
        <row r="54">
          <cell r="E54" t="str">
            <v>Net income before special items attributable to Verizon</v>
          </cell>
          <cell r="G54">
            <v>0.58481252149982799</v>
          </cell>
          <cell r="H54">
            <v>0.66958611013679759</v>
          </cell>
          <cell r="I54">
            <v>8.4773588636969599E-2</v>
          </cell>
          <cell r="J54">
            <v>14.495857308177444</v>
          </cell>
          <cell r="L54">
            <v>0.62551724137931031</v>
          </cell>
          <cell r="M54">
            <v>0.65483655536027763</v>
          </cell>
          <cell r="N54">
            <v>2.9319313980967321E-2</v>
          </cell>
          <cell r="O54">
            <v>4.6872111656452722</v>
          </cell>
          <cell r="Q54">
            <v>0.61639225181597712</v>
          </cell>
          <cell r="R54">
            <v>0.6082365364308342</v>
          </cell>
          <cell r="S54">
            <v>-8.1557153851429254E-3</v>
          </cell>
          <cell r="T54">
            <v>-1.3231372330062643</v>
          </cell>
          <cell r="V54">
            <v>0.605933682373473</v>
          </cell>
          <cell r="W54">
            <v>0.62865188313973952</v>
          </cell>
          <cell r="X54">
            <v>2.2718200766266516E-2</v>
          </cell>
          <cell r="Y54">
            <v>3.7492883177046985</v>
          </cell>
        </row>
        <row r="56">
          <cell r="D56" t="str">
            <v>Diluted Reported Earnings per Share</v>
          </cell>
        </row>
        <row r="57">
          <cell r="E57" t="str">
            <v>Net income attributable to Verizon</v>
          </cell>
          <cell r="G57">
            <v>0.57894736842105265</v>
          </cell>
          <cell r="H57">
            <v>0.66292528937215012</v>
          </cell>
          <cell r="I57">
            <v>8.3977920951097462E-2</v>
          </cell>
          <cell r="J57">
            <v>14.505277255189561</v>
          </cell>
          <cell r="L57">
            <v>0.43827586206896552</v>
          </cell>
          <cell r="M57">
            <v>0.58523725834797891</v>
          </cell>
          <cell r="N57">
            <v>0.14696139627901339</v>
          </cell>
          <cell r="O57">
            <v>33.531711188759935</v>
          </cell>
          <cell r="Q57">
            <v>0.37080594949844342</v>
          </cell>
          <cell r="R57">
            <v>0.43646603308694121</v>
          </cell>
          <cell r="S57">
            <v>6.5660083588497786E-2</v>
          </cell>
          <cell r="T57">
            <v>17.707397542383127</v>
          </cell>
          <cell r="V57">
            <v>0.57137870855148343</v>
          </cell>
          <cell r="W57">
            <v>0.57796550510383671</v>
          </cell>
          <cell r="X57">
            <v>6.5867965523532801E-3</v>
          </cell>
          <cell r="Y57">
            <v>1.1527899891565148</v>
          </cell>
        </row>
        <row r="59">
          <cell r="D59" t="str">
            <v>Diluted Shares</v>
          </cell>
          <cell r="G59">
            <v>2907</v>
          </cell>
          <cell r="H59">
            <v>2851</v>
          </cell>
          <cell r="L59">
            <v>2900</v>
          </cell>
          <cell r="M59">
            <v>2845</v>
          </cell>
          <cell r="Q59">
            <v>2891</v>
          </cell>
          <cell r="R59">
            <v>2841</v>
          </cell>
          <cell r="V59">
            <v>2865</v>
          </cell>
          <cell r="W59">
            <v>2841</v>
          </cell>
        </row>
        <row r="62">
          <cell r="D62" t="str">
            <v>* Not meaningful</v>
          </cell>
        </row>
        <row r="64">
          <cell r="D64" t="str">
            <v>EPS totals may not add due to rounding</v>
          </cell>
        </row>
      </sheetData>
      <sheetData sheetId="2">
        <row r="5">
          <cell r="D5" t="str">
            <v>Verizon Communications Inc.</v>
          </cell>
        </row>
        <row r="6">
          <cell r="D6" t="str">
            <v>Statement of Income Before Special Items - Total Verizon</v>
          </cell>
        </row>
        <row r="7">
          <cell r="D7" t="str">
            <v>Proforma Normalized</v>
          </cell>
        </row>
        <row r="9">
          <cell r="G9" t="str">
            <v>3 Mos. Ended</v>
          </cell>
          <cell r="H9" t="str">
            <v>3 Mos. Ended</v>
          </cell>
          <cell r="L9" t="str">
            <v>3 Mos. Ended</v>
          </cell>
          <cell r="M9" t="str">
            <v>3 Mos. Ended</v>
          </cell>
          <cell r="Q9" t="str">
            <v>3 Mos. Ended</v>
          </cell>
          <cell r="R9" t="str">
            <v>3 Mos. Ended</v>
          </cell>
          <cell r="V9" t="str">
            <v>3 Mos. Ended</v>
          </cell>
          <cell r="W9" t="str">
            <v>3 Mos. Ended</v>
          </cell>
        </row>
        <row r="10">
          <cell r="G10">
            <v>39263</v>
          </cell>
          <cell r="H10">
            <v>39629</v>
          </cell>
          <cell r="I10" t="str">
            <v>$ Change</v>
          </cell>
          <cell r="J10" t="str">
            <v>% Change</v>
          </cell>
          <cell r="L10">
            <v>39355</v>
          </cell>
          <cell r="M10">
            <v>39721</v>
          </cell>
          <cell r="N10" t="str">
            <v>$ Change</v>
          </cell>
          <cell r="O10" t="str">
            <v>% Change</v>
          </cell>
          <cell r="Q10">
            <v>39447</v>
          </cell>
          <cell r="R10">
            <v>39813</v>
          </cell>
          <cell r="S10" t="str">
            <v>$ Change</v>
          </cell>
          <cell r="T10" t="str">
            <v>% Change</v>
          </cell>
          <cell r="V10">
            <v>39538</v>
          </cell>
          <cell r="W10">
            <v>39903</v>
          </cell>
          <cell r="X10" t="str">
            <v>$ Change</v>
          </cell>
          <cell r="Y10" t="str">
            <v>% Change</v>
          </cell>
        </row>
        <row r="13">
          <cell r="D13" t="str">
            <v>Total Revenues</v>
          </cell>
          <cell r="F13" t="e">
            <v>#VALUE!</v>
          </cell>
          <cell r="G13">
            <v>25038.01</v>
          </cell>
          <cell r="H13">
            <v>26365</v>
          </cell>
          <cell r="I13">
            <v>1326.9900000000016</v>
          </cell>
          <cell r="J13">
            <v>5.2999020289551835</v>
          </cell>
          <cell r="L13">
            <v>25616</v>
          </cell>
          <cell r="M13">
            <v>27097</v>
          </cell>
          <cell r="N13">
            <v>1481</v>
          </cell>
          <cell r="O13">
            <v>5.7815427857589006</v>
          </cell>
          <cell r="Q13">
            <v>25686.01</v>
          </cell>
          <cell r="R13">
            <v>27038</v>
          </cell>
          <cell r="S13">
            <v>1351.9900000000016</v>
          </cell>
          <cell r="T13">
            <v>5.2635267213553281</v>
          </cell>
          <cell r="V13">
            <v>25752</v>
          </cell>
          <cell r="W13">
            <v>26591</v>
          </cell>
          <cell r="X13">
            <v>839</v>
          </cell>
          <cell r="Y13">
            <v>3.2579993786890338</v>
          </cell>
        </row>
        <row r="15">
          <cell r="D15" t="str">
            <v>Cost of Services and Sales</v>
          </cell>
          <cell r="G15">
            <v>9665.99</v>
          </cell>
          <cell r="H15">
            <v>10067</v>
          </cell>
          <cell r="I15">
            <v>401.01000000000022</v>
          </cell>
          <cell r="J15">
            <v>4.1486697172250357</v>
          </cell>
          <cell r="L15">
            <v>10057</v>
          </cell>
          <cell r="M15">
            <v>10675</v>
          </cell>
          <cell r="N15">
            <v>618</v>
          </cell>
          <cell r="O15">
            <v>6.1449736501938945</v>
          </cell>
          <cell r="Q15">
            <v>10255.01</v>
          </cell>
          <cell r="R15">
            <v>10549</v>
          </cell>
          <cell r="S15">
            <v>293.98999999999978</v>
          </cell>
          <cell r="T15">
            <v>2.8667938890356983</v>
          </cell>
          <cell r="V15">
            <v>10007</v>
          </cell>
          <cell r="W15">
            <v>10248</v>
          </cell>
          <cell r="X15">
            <v>241</v>
          </cell>
          <cell r="Y15">
            <v>2.4083141800739485</v>
          </cell>
        </row>
        <row r="16">
          <cell r="D16" t="str">
            <v>Selling, General and Administrative Expenses</v>
          </cell>
          <cell r="G16">
            <v>6973</v>
          </cell>
          <cell r="H16">
            <v>7263</v>
          </cell>
          <cell r="I16">
            <v>290</v>
          </cell>
          <cell r="J16">
            <v>4.1588986089201203</v>
          </cell>
          <cell r="L16">
            <v>6977</v>
          </cell>
          <cell r="M16">
            <v>7408</v>
          </cell>
          <cell r="N16">
            <v>431</v>
          </cell>
          <cell r="O16">
            <v>6.177440160527448</v>
          </cell>
          <cell r="Q16">
            <v>6851</v>
          </cell>
          <cell r="R16">
            <v>7269</v>
          </cell>
          <cell r="S16">
            <v>418</v>
          </cell>
          <cell r="T16">
            <v>6.101299080426215</v>
          </cell>
          <cell r="V16">
            <v>6995</v>
          </cell>
          <cell r="W16">
            <v>7423</v>
          </cell>
          <cell r="X16">
            <v>428</v>
          </cell>
          <cell r="Y16">
            <v>6.1186561829878485</v>
          </cell>
        </row>
        <row r="17">
          <cell r="D17" t="str">
            <v>Total Cash Expenses</v>
          </cell>
          <cell r="G17">
            <v>16638.989999999998</v>
          </cell>
          <cell r="H17">
            <v>17330</v>
          </cell>
          <cell r="I17">
            <v>691.01000000000204</v>
          </cell>
          <cell r="J17">
            <v>4.1529563993968512</v>
          </cell>
          <cell r="L17">
            <v>17034</v>
          </cell>
          <cell r="M17">
            <v>18083</v>
          </cell>
          <cell r="N17">
            <v>1049</v>
          </cell>
          <cell r="O17">
            <v>6.1582716919102971</v>
          </cell>
          <cell r="Q17">
            <v>17106.010000000002</v>
          </cell>
          <cell r="R17">
            <v>17818</v>
          </cell>
          <cell r="S17">
            <v>711.98999999999796</v>
          </cell>
          <cell r="T17">
            <v>4.1622213479355965</v>
          </cell>
          <cell r="V17">
            <v>17002</v>
          </cell>
          <cell r="W17">
            <v>17671</v>
          </cell>
          <cell r="X17">
            <v>669</v>
          </cell>
          <cell r="Y17">
            <v>3.9348311963298439</v>
          </cell>
        </row>
        <row r="19">
          <cell r="D19" t="str">
            <v>Depreciation Expense</v>
          </cell>
          <cell r="G19">
            <v>3361</v>
          </cell>
          <cell r="H19">
            <v>3425</v>
          </cell>
          <cell r="I19">
            <v>64</v>
          </cell>
          <cell r="J19">
            <v>1.9041951800059507</v>
          </cell>
          <cell r="L19">
            <v>3390</v>
          </cell>
          <cell r="M19">
            <v>3484</v>
          </cell>
          <cell r="N19">
            <v>94</v>
          </cell>
          <cell r="O19">
            <v>2.7728613569321534</v>
          </cell>
          <cell r="Q19">
            <v>3449</v>
          </cell>
          <cell r="R19">
            <v>3571</v>
          </cell>
          <cell r="S19">
            <v>122</v>
          </cell>
          <cell r="T19">
            <v>3.5372571759930418</v>
          </cell>
          <cell r="V19">
            <v>3372</v>
          </cell>
          <cell r="W19">
            <v>3553</v>
          </cell>
          <cell r="X19">
            <v>181</v>
          </cell>
          <cell r="Y19">
            <v>5.3677342823250296</v>
          </cell>
        </row>
        <row r="20">
          <cell r="D20" t="str">
            <v>Amortization</v>
          </cell>
          <cell r="G20">
            <v>435.99</v>
          </cell>
          <cell r="H20">
            <v>449</v>
          </cell>
          <cell r="I20">
            <v>13.009999999999991</v>
          </cell>
          <cell r="J20">
            <v>2.9840133948026306</v>
          </cell>
          <cell r="L20">
            <v>438</v>
          </cell>
          <cell r="M20">
            <v>455</v>
          </cell>
          <cell r="N20">
            <v>17</v>
          </cell>
          <cell r="O20">
            <v>3.8812785388127851</v>
          </cell>
          <cell r="Q20">
            <v>444</v>
          </cell>
          <cell r="R20">
            <v>467</v>
          </cell>
          <cell r="S20">
            <v>23</v>
          </cell>
          <cell r="T20">
            <v>5.1801801801801801</v>
          </cell>
          <cell r="V20">
            <v>437</v>
          </cell>
          <cell r="W20">
            <v>432</v>
          </cell>
          <cell r="X20">
            <v>-5</v>
          </cell>
          <cell r="Y20">
            <v>-1.1441647597254003</v>
          </cell>
        </row>
        <row r="21">
          <cell r="D21" t="str">
            <v>Depreciation and Amortization Expenses</v>
          </cell>
          <cell r="G21">
            <v>3796.99</v>
          </cell>
          <cell r="H21">
            <v>3874</v>
          </cell>
          <cell r="I21">
            <v>77.010000000000218</v>
          </cell>
          <cell r="J21">
            <v>2.0281854837647777</v>
          </cell>
          <cell r="L21">
            <v>3828</v>
          </cell>
          <cell r="M21">
            <v>3939</v>
          </cell>
          <cell r="N21">
            <v>111</v>
          </cell>
          <cell r="O21">
            <v>2.8996865203761755</v>
          </cell>
          <cell r="Q21">
            <v>3893</v>
          </cell>
          <cell r="R21">
            <v>4038</v>
          </cell>
          <cell r="S21">
            <v>145</v>
          </cell>
          <cell r="T21">
            <v>3.7246339583868484</v>
          </cell>
          <cell r="V21">
            <v>3809</v>
          </cell>
          <cell r="W21">
            <v>3985</v>
          </cell>
          <cell r="X21">
            <v>176</v>
          </cell>
          <cell r="Y21">
            <v>4.6206353373588867</v>
          </cell>
        </row>
        <row r="23">
          <cell r="D23" t="str">
            <v>Operating Income</v>
          </cell>
          <cell r="G23">
            <v>4602.03</v>
          </cell>
          <cell r="H23">
            <v>5161</v>
          </cell>
          <cell r="I23">
            <v>558.97000000000025</v>
          </cell>
          <cell r="J23">
            <v>12.146161585213488</v>
          </cell>
          <cell r="L23">
            <v>4754</v>
          </cell>
          <cell r="M23">
            <v>5075</v>
          </cell>
          <cell r="N23">
            <v>321</v>
          </cell>
          <cell r="O23">
            <v>6.7522086663862018</v>
          </cell>
          <cell r="Q23">
            <v>4687</v>
          </cell>
          <cell r="R23">
            <v>5182</v>
          </cell>
          <cell r="S23">
            <v>495</v>
          </cell>
          <cell r="T23">
            <v>10.561126520162151</v>
          </cell>
          <cell r="V23">
            <v>4941</v>
          </cell>
          <cell r="W23">
            <v>4935</v>
          </cell>
          <cell r="X23">
            <v>-6</v>
          </cell>
          <cell r="Y23">
            <v>-0.12143290831815423</v>
          </cell>
        </row>
        <row r="24">
          <cell r="D24" t="str">
            <v xml:space="preserve">Operating Income Impact of Divested Operations </v>
          </cell>
          <cell r="G24">
            <v>46.01</v>
          </cell>
          <cell r="H24">
            <v>0</v>
          </cell>
          <cell r="I24">
            <v>-46.01</v>
          </cell>
          <cell r="J24">
            <v>-100</v>
          </cell>
          <cell r="L24">
            <v>51</v>
          </cell>
          <cell r="M24">
            <v>0</v>
          </cell>
          <cell r="N24">
            <v>-51</v>
          </cell>
          <cell r="O24">
            <v>-100</v>
          </cell>
          <cell r="Q24">
            <v>32.99</v>
          </cell>
          <cell r="R24">
            <v>0</v>
          </cell>
          <cell r="S24">
            <v>-32.99</v>
          </cell>
          <cell r="T24">
            <v>-100</v>
          </cell>
          <cell r="V24">
            <v>43</v>
          </cell>
          <cell r="W24">
            <v>0</v>
          </cell>
          <cell r="X24">
            <v>-43</v>
          </cell>
          <cell r="Y24">
            <v>-100</v>
          </cell>
        </row>
        <row r="25">
          <cell r="D25" t="str">
            <v>Equity in Earnings of Unconsolidated Business</v>
          </cell>
          <cell r="G25">
            <v>189</v>
          </cell>
          <cell r="H25">
            <v>156</v>
          </cell>
          <cell r="I25">
            <v>-33</v>
          </cell>
          <cell r="J25">
            <v>-17.460317460317459</v>
          </cell>
          <cell r="L25">
            <v>153</v>
          </cell>
          <cell r="M25">
            <v>219</v>
          </cell>
          <cell r="N25">
            <v>66</v>
          </cell>
          <cell r="O25">
            <v>43.137254901960787</v>
          </cell>
          <cell r="Q25">
            <v>98</v>
          </cell>
          <cell r="R25">
            <v>113</v>
          </cell>
          <cell r="S25">
            <v>15</v>
          </cell>
          <cell r="T25">
            <v>15.306122448979592</v>
          </cell>
          <cell r="V25">
            <v>98</v>
          </cell>
          <cell r="W25">
            <v>128</v>
          </cell>
          <cell r="X25">
            <v>30</v>
          </cell>
          <cell r="Y25">
            <v>30.612244897959183</v>
          </cell>
        </row>
        <row r="26">
          <cell r="D26" t="str">
            <v>Other Income/(Expense), Net</v>
          </cell>
          <cell r="G26">
            <v>32.000000000000007</v>
          </cell>
          <cell r="H26">
            <v>78.989999999999995</v>
          </cell>
          <cell r="I26">
            <v>46.989999999999988</v>
          </cell>
          <cell r="J26" t="str">
            <v>*</v>
          </cell>
          <cell r="L26">
            <v>56</v>
          </cell>
          <cell r="M26">
            <v>15.01</v>
          </cell>
          <cell r="N26">
            <v>-40.99</v>
          </cell>
          <cell r="O26">
            <v>-73.196428571428569</v>
          </cell>
          <cell r="Q26">
            <v>107.00999999999999</v>
          </cell>
          <cell r="R26">
            <v>10</v>
          </cell>
          <cell r="S26">
            <v>-97.009999999999991</v>
          </cell>
          <cell r="T26">
            <v>-90.655078964582742</v>
          </cell>
          <cell r="V26">
            <v>36</v>
          </cell>
          <cell r="W26">
            <v>54</v>
          </cell>
          <cell r="X26">
            <v>18</v>
          </cell>
          <cell r="Y26">
            <v>50</v>
          </cell>
        </row>
        <row r="27">
          <cell r="D27" t="str">
            <v>Interest Expense</v>
          </cell>
          <cell r="G27">
            <v>-849.99</v>
          </cell>
          <cell r="H27">
            <v>-780</v>
          </cell>
          <cell r="I27">
            <v>69.990000000000009</v>
          </cell>
          <cell r="J27">
            <v>-8.234214520170827</v>
          </cell>
          <cell r="L27">
            <v>-864</v>
          </cell>
          <cell r="M27">
            <v>-797</v>
          </cell>
          <cell r="N27">
            <v>67</v>
          </cell>
          <cell r="O27">
            <v>-7.7546296296296298</v>
          </cell>
          <cell r="Q27">
            <v>-869</v>
          </cell>
          <cell r="R27">
            <v>-883</v>
          </cell>
          <cell r="S27">
            <v>-14</v>
          </cell>
          <cell r="T27">
            <v>1.611047180667434</v>
          </cell>
          <cell r="V27">
            <v>-837</v>
          </cell>
          <cell r="W27">
            <v>-717</v>
          </cell>
          <cell r="X27">
            <v>120</v>
          </cell>
          <cell r="Y27">
            <v>-14.336917562724013</v>
          </cell>
        </row>
        <row r="28">
          <cell r="D28" t="str">
            <v xml:space="preserve">Income Before Provision for Income Taxes </v>
          </cell>
          <cell r="G28">
            <v>4019.05</v>
          </cell>
          <cell r="H28">
            <v>4615.9900000000098</v>
          </cell>
          <cell r="I28">
            <v>596.9400000000096</v>
          </cell>
          <cell r="J28">
            <v>14.852763712817943</v>
          </cell>
          <cell r="L28">
            <v>4150</v>
          </cell>
          <cell r="M28">
            <v>4512.0099999999902</v>
          </cell>
          <cell r="N28">
            <v>362.00999999999021</v>
          </cell>
          <cell r="O28">
            <v>8.723132530120246</v>
          </cell>
          <cell r="Q28">
            <v>4056</v>
          </cell>
          <cell r="R28">
            <v>4422</v>
          </cell>
          <cell r="S28">
            <v>366</v>
          </cell>
          <cell r="T28">
            <v>9.0236686390532554</v>
          </cell>
          <cell r="V28">
            <v>4281</v>
          </cell>
          <cell r="W28">
            <v>4400</v>
          </cell>
          <cell r="X28">
            <v>119</v>
          </cell>
          <cell r="Y28">
            <v>2.7797243634664799</v>
          </cell>
        </row>
        <row r="29">
          <cell r="D29" t="str">
            <v>Provision for Income Taxes</v>
          </cell>
          <cell r="G29">
            <v>-999</v>
          </cell>
          <cell r="H29">
            <v>-1072</v>
          </cell>
          <cell r="I29">
            <v>-73</v>
          </cell>
          <cell r="J29">
            <v>7.3073073073073074</v>
          </cell>
          <cell r="L29">
            <v>-987</v>
          </cell>
          <cell r="M29">
            <v>-1033</v>
          </cell>
          <cell r="N29">
            <v>-46</v>
          </cell>
          <cell r="O29">
            <v>4.6605876393110437</v>
          </cell>
          <cell r="Q29">
            <v>-952.01</v>
          </cell>
          <cell r="R29">
            <v>-915</v>
          </cell>
          <cell r="S29">
            <v>37.009999999999991</v>
          </cell>
          <cell r="T29">
            <v>-3.8875642062583364</v>
          </cell>
          <cell r="V29">
            <v>-1049</v>
          </cell>
          <cell r="W29">
            <v>-916</v>
          </cell>
          <cell r="X29">
            <v>133</v>
          </cell>
          <cell r="Y29">
            <v>-12.678741658722592</v>
          </cell>
        </row>
        <row r="30">
          <cell r="D30" t="str">
            <v>Net Income Before Special Items</v>
          </cell>
          <cell r="G30">
            <v>3020.05</v>
          </cell>
          <cell r="H30">
            <v>3543.9900000000098</v>
          </cell>
          <cell r="I30">
            <v>523.9400000000096</v>
          </cell>
          <cell r="J30">
            <v>17.348719392063362</v>
          </cell>
          <cell r="L30">
            <v>3163</v>
          </cell>
          <cell r="M30">
            <v>3479.0099999999902</v>
          </cell>
          <cell r="N30">
            <v>316.00999999999021</v>
          </cell>
          <cell r="O30">
            <v>9.990831489092324</v>
          </cell>
          <cell r="Q30">
            <v>3103.9899999999898</v>
          </cell>
          <cell r="R30">
            <v>3507</v>
          </cell>
          <cell r="S30">
            <v>403.01000000001022</v>
          </cell>
          <cell r="T30">
            <v>12.983611416274265</v>
          </cell>
          <cell r="V30">
            <v>3232</v>
          </cell>
          <cell r="W30">
            <v>3484</v>
          </cell>
          <cell r="X30">
            <v>252</v>
          </cell>
          <cell r="Y30">
            <v>7.7970297029702973</v>
          </cell>
        </row>
        <row r="33">
          <cell r="D33" t="str">
            <v>Net Income Attributable To Noncontrolling Interest</v>
          </cell>
          <cell r="G33">
            <v>1290</v>
          </cell>
          <cell r="H33">
            <v>1576</v>
          </cell>
          <cell r="I33">
            <v>286</v>
          </cell>
          <cell r="J33">
            <v>22.170542635658915</v>
          </cell>
          <cell r="L33">
            <v>1319</v>
          </cell>
          <cell r="M33">
            <v>1571</v>
          </cell>
          <cell r="N33">
            <v>252</v>
          </cell>
          <cell r="O33">
            <v>19.105382865807428</v>
          </cell>
          <cell r="Q33">
            <v>1328</v>
          </cell>
          <cell r="R33">
            <v>1740</v>
          </cell>
          <cell r="S33">
            <v>412</v>
          </cell>
          <cell r="T33">
            <v>31.024096385542173</v>
          </cell>
          <cell r="V33">
            <v>1447</v>
          </cell>
          <cell r="W33">
            <v>1698</v>
          </cell>
          <cell r="X33">
            <v>251</v>
          </cell>
          <cell r="Y33">
            <v>17.34623358673117</v>
          </cell>
        </row>
        <row r="34">
          <cell r="D34" t="str">
            <v>Net Income Attributable To Verizon</v>
          </cell>
          <cell r="G34">
            <v>1730.05</v>
          </cell>
          <cell r="H34">
            <v>1967.99000000001</v>
          </cell>
          <cell r="I34">
            <v>237.94000000001006</v>
          </cell>
          <cell r="J34">
            <v>13.753359729488167</v>
          </cell>
          <cell r="L34">
            <v>1844</v>
          </cell>
          <cell r="M34">
            <v>1908.00999999999</v>
          </cell>
          <cell r="N34">
            <v>64.009999999989986</v>
          </cell>
          <cell r="O34">
            <v>3.4712581344896956</v>
          </cell>
          <cell r="Q34">
            <v>1775.98999999999</v>
          </cell>
          <cell r="R34">
            <v>1767</v>
          </cell>
          <cell r="S34">
            <v>-8.9899999999900047</v>
          </cell>
          <cell r="T34">
            <v>-0.5061965438988989</v>
          </cell>
          <cell r="V34">
            <v>1785</v>
          </cell>
          <cell r="W34">
            <v>1786</v>
          </cell>
          <cell r="X34">
            <v>1</v>
          </cell>
          <cell r="Y34">
            <v>5.6022408963585429E-2</v>
          </cell>
        </row>
        <row r="35">
          <cell r="D35" t="str">
            <v>Net Income Before Special Items</v>
          </cell>
          <cell r="G35">
            <v>3020.05</v>
          </cell>
          <cell r="H35">
            <v>3543.9900000000098</v>
          </cell>
          <cell r="I35">
            <v>523.9400000000096</v>
          </cell>
          <cell r="J35">
            <v>17.348719392063362</v>
          </cell>
          <cell r="L35">
            <v>3163</v>
          </cell>
          <cell r="M35">
            <v>3479.0099999999902</v>
          </cell>
          <cell r="N35">
            <v>316.00999999999021</v>
          </cell>
          <cell r="O35">
            <v>9.990831489092324</v>
          </cell>
          <cell r="Q35">
            <v>3103.9899999999898</v>
          </cell>
          <cell r="R35">
            <v>3507</v>
          </cell>
          <cell r="S35">
            <v>403.01000000001022</v>
          </cell>
          <cell r="T35">
            <v>12.983611416274265</v>
          </cell>
          <cell r="V35">
            <v>3232</v>
          </cell>
          <cell r="W35">
            <v>3484</v>
          </cell>
          <cell r="X35">
            <v>252</v>
          </cell>
          <cell r="Y35">
            <v>7.7970297029702973</v>
          </cell>
        </row>
        <row r="37">
          <cell r="D37" t="str">
            <v>EBITDA</v>
          </cell>
          <cell r="G37">
            <v>8399.02</v>
          </cell>
          <cell r="H37">
            <v>9035</v>
          </cell>
          <cell r="I37">
            <v>635.97999999999956</v>
          </cell>
          <cell r="J37">
            <v>7.572073884810365</v>
          </cell>
          <cell r="L37">
            <v>8582</v>
          </cell>
          <cell r="M37">
            <v>9014</v>
          </cell>
          <cell r="N37">
            <v>432</v>
          </cell>
          <cell r="O37">
            <v>5.0337916569564207</v>
          </cell>
          <cell r="Q37">
            <v>8580</v>
          </cell>
          <cell r="R37">
            <v>9220</v>
          </cell>
          <cell r="S37">
            <v>640</v>
          </cell>
          <cell r="T37">
            <v>7.4592074592074589</v>
          </cell>
          <cell r="V37">
            <v>8750</v>
          </cell>
          <cell r="W37">
            <v>8920</v>
          </cell>
          <cell r="X37">
            <v>170</v>
          </cell>
          <cell r="Y37">
            <v>1.9428571428571426</v>
          </cell>
        </row>
        <row r="38">
          <cell r="D38" t="str">
            <v>EBITDA Margin</v>
          </cell>
          <cell r="G38">
            <v>0.33545078063312544</v>
          </cell>
          <cell r="H38">
            <v>0.34268917124976295</v>
          </cell>
          <cell r="L38">
            <v>0.33502498438475953</v>
          </cell>
          <cell r="M38">
            <v>0.33265675166992659</v>
          </cell>
          <cell r="Q38">
            <v>0.33403397413611535</v>
          </cell>
          <cell r="R38">
            <v>0.34100155336933208</v>
          </cell>
          <cell r="V38">
            <v>0.33977943460702081</v>
          </cell>
          <cell r="W38">
            <v>0.33545184460907829</v>
          </cell>
        </row>
        <row r="39">
          <cell r="D39" t="str">
            <v>Operating Income Margin</v>
          </cell>
          <cell r="G39">
            <v>0.1838017478226105</v>
          </cell>
          <cell r="H39">
            <v>0.19575194386497249</v>
          </cell>
          <cell r="L39">
            <v>0.18558713304184885</v>
          </cell>
          <cell r="M39">
            <v>0.18729010591578404</v>
          </cell>
          <cell r="Q39">
            <v>0.18247287141911103</v>
          </cell>
          <cell r="R39">
            <v>0.19165618758783934</v>
          </cell>
          <cell r="V39">
            <v>0.1918685927306617</v>
          </cell>
          <cell r="W39">
            <v>0.18558910909706292</v>
          </cell>
        </row>
        <row r="41">
          <cell r="D41" t="str">
            <v>Effective Income Tax Rate on Pre-Tax Income 
   Attributable To Verizon</v>
          </cell>
        </row>
        <row r="42">
          <cell r="G42">
            <v>0.36606144995511258</v>
          </cell>
          <cell r="H42">
            <v>0.35263273892348218</v>
          </cell>
          <cell r="L42">
            <v>0.34864005651713176</v>
          </cell>
          <cell r="M42">
            <v>0.35123988017721919</v>
          </cell>
          <cell r="Q42">
            <v>0.34897727272727402</v>
          </cell>
          <cell r="R42">
            <v>0.34116331096196867</v>
          </cell>
          <cell r="V42">
            <v>0.37014820042342977</v>
          </cell>
          <cell r="W42">
            <v>0.33900814211695041</v>
          </cell>
        </row>
        <row r="43">
          <cell r="D43" t="str">
            <v xml:space="preserve">Effective Income Tax Rate on Pre-Tax Income </v>
          </cell>
          <cell r="G43">
            <v>0.24856620345604061</v>
          </cell>
          <cell r="H43">
            <v>0.23223620501777467</v>
          </cell>
          <cell r="L43">
            <v>0.23783132530120482</v>
          </cell>
          <cell r="M43">
            <v>0.22894452804847557</v>
          </cell>
          <cell r="Q43">
            <v>0.23471646942800789</v>
          </cell>
          <cell r="R43">
            <v>0.20691994572591588</v>
          </cell>
          <cell r="V43">
            <v>0.24503620649380986</v>
          </cell>
          <cell r="W43">
            <v>0.20818181818181819</v>
          </cell>
        </row>
        <row r="45">
          <cell r="D45" t="str">
            <v>Operating Income, excluding Pension/OPEB</v>
          </cell>
          <cell r="G45">
            <v>4922.03</v>
          </cell>
          <cell r="H45">
            <v>5448</v>
          </cell>
          <cell r="I45">
            <v>525.97000000000025</v>
          </cell>
          <cell r="J45">
            <v>10.686038077784984</v>
          </cell>
          <cell r="L45">
            <v>5068</v>
          </cell>
          <cell r="M45">
            <v>5316</v>
          </cell>
          <cell r="N45">
            <v>248</v>
          </cell>
          <cell r="O45">
            <v>4.8934490923441203</v>
          </cell>
          <cell r="Q45">
            <v>5002</v>
          </cell>
          <cell r="R45">
            <v>5478.01</v>
          </cell>
          <cell r="S45">
            <v>476.01000000000022</v>
          </cell>
          <cell r="T45">
            <v>9.5163934426229559</v>
          </cell>
          <cell r="V45">
            <v>5237</v>
          </cell>
          <cell r="W45">
            <v>5342</v>
          </cell>
          <cell r="X45">
            <v>105</v>
          </cell>
          <cell r="Y45">
            <v>2.0049646744319265</v>
          </cell>
        </row>
        <row r="46">
          <cell r="D46" t="str">
            <v>Operating Income Margin, 
    excluding Pension/OPEB</v>
          </cell>
          <cell r="G46">
            <v>0.19658231624637901</v>
          </cell>
          <cell r="H46">
            <v>0.20663758771098048</v>
          </cell>
          <cell r="L46">
            <v>0.19784509681449094</v>
          </cell>
          <cell r="M46">
            <v>0.19618407941838581</v>
          </cell>
          <cell r="Q46">
            <v>0.19473635648354884</v>
          </cell>
          <cell r="R46">
            <v>0.20260411273023154</v>
          </cell>
          <cell r="V46">
            <v>0.20336284560422491</v>
          </cell>
          <cell r="W46">
            <v>0.20089503967507805</v>
          </cell>
        </row>
        <row r="48">
          <cell r="D48" t="str">
            <v>Net Pension/OPEB Credit/(Charge)</v>
          </cell>
          <cell r="G48">
            <v>-320</v>
          </cell>
          <cell r="H48">
            <v>-287</v>
          </cell>
          <cell r="I48">
            <v>33</v>
          </cell>
          <cell r="J48">
            <v>-10.3125</v>
          </cell>
          <cell r="L48">
            <v>-314</v>
          </cell>
          <cell r="M48">
            <v>-241</v>
          </cell>
          <cell r="N48">
            <v>73</v>
          </cell>
          <cell r="O48">
            <v>-23.248407643312103</v>
          </cell>
          <cell r="Q48">
            <v>-315</v>
          </cell>
          <cell r="R48">
            <v>-296.01</v>
          </cell>
          <cell r="S48">
            <v>18.990000000000009</v>
          </cell>
          <cell r="T48">
            <v>-6.028571428571432</v>
          </cell>
          <cell r="V48">
            <v>-296</v>
          </cell>
          <cell r="W48">
            <v>-407</v>
          </cell>
          <cell r="X48">
            <v>-111</v>
          </cell>
          <cell r="Y48">
            <v>37.5</v>
          </cell>
        </row>
        <row r="50">
          <cell r="D50" t="str">
            <v>EBITDA excluding Pension/OPEB</v>
          </cell>
          <cell r="G50">
            <v>8719.02</v>
          </cell>
          <cell r="H50">
            <v>9322</v>
          </cell>
          <cell r="I50">
            <v>602.97999999999956</v>
          </cell>
          <cell r="J50">
            <v>6.9156854784138533</v>
          </cell>
          <cell r="L50">
            <v>8896</v>
          </cell>
          <cell r="M50">
            <v>9255</v>
          </cell>
          <cell r="N50">
            <v>359</v>
          </cell>
          <cell r="O50">
            <v>4.0355215827338125</v>
          </cell>
          <cell r="Q50">
            <v>8895</v>
          </cell>
          <cell r="R50">
            <v>9516.01</v>
          </cell>
          <cell r="S50">
            <v>621.01000000000022</v>
          </cell>
          <cell r="T50">
            <v>6.9815626756604852</v>
          </cell>
          <cell r="V50">
            <v>9046</v>
          </cell>
          <cell r="W50">
            <v>9327</v>
          </cell>
          <cell r="X50">
            <v>281</v>
          </cell>
          <cell r="Y50">
            <v>3.1063453460092858</v>
          </cell>
        </row>
        <row r="51">
          <cell r="D51" t="str">
            <v>EBITDA excluding Pension/OPEB Margin</v>
          </cell>
          <cell r="G51">
            <v>0.34823134905689396</v>
          </cell>
          <cell r="H51">
            <v>0.35357481509577093</v>
          </cell>
          <cell r="L51">
            <v>0.34728294815740163</v>
          </cell>
          <cell r="M51">
            <v>0.34155072517252832</v>
          </cell>
          <cell r="Q51">
            <v>0.34629745920055316</v>
          </cell>
          <cell r="R51">
            <v>0.35194947851172426</v>
          </cell>
          <cell r="V51">
            <v>0.35127368748058402</v>
          </cell>
          <cell r="W51">
            <v>0.35075777518709339</v>
          </cell>
        </row>
        <row r="53">
          <cell r="D53" t="str">
            <v>Diluted Normalized Earnings per Share</v>
          </cell>
        </row>
        <row r="54">
          <cell r="E54" t="str">
            <v>Net income before special items attributable to Verizon</v>
          </cell>
          <cell r="G54">
            <v>0.59513243894048851</v>
          </cell>
          <cell r="H54">
            <v>0.69028060329709229</v>
          </cell>
          <cell r="I54">
            <v>9.5148164356603782E-2</v>
          </cell>
          <cell r="J54">
            <v>15.987729475139284</v>
          </cell>
          <cell r="L54">
            <v>0.63586206896551722</v>
          </cell>
          <cell r="M54">
            <v>0.67065377855887165</v>
          </cell>
          <cell r="N54">
            <v>3.4791709593354425E-2</v>
          </cell>
          <cell r="O54">
            <v>5.4715812267205983</v>
          </cell>
          <cell r="Q54">
            <v>0.6143168453822172</v>
          </cell>
          <cell r="R54">
            <v>0.62196409714889123</v>
          </cell>
          <cell r="S54">
            <v>7.6472517666740236E-3</v>
          </cell>
          <cell r="T54">
            <v>1.2448383638114364</v>
          </cell>
          <cell r="V54">
            <v>0.62303664921465973</v>
          </cell>
          <cell r="W54">
            <v>0.62865188313973952</v>
          </cell>
          <cell r="X54">
            <v>5.6152339250797878E-3</v>
          </cell>
          <cell r="Y54">
            <v>0.90126863839515914</v>
          </cell>
        </row>
        <row r="56">
          <cell r="D56" t="str">
            <v>Diluted Reported Earnings per Share</v>
          </cell>
        </row>
        <row r="57">
          <cell r="E57" t="str">
            <v>Net income attributable to Verizon</v>
          </cell>
          <cell r="G57">
            <v>0.57103543171654625</v>
          </cell>
          <cell r="H57">
            <v>0.66994037179936861</v>
          </cell>
          <cell r="I57">
            <v>9.8904940082822357E-2</v>
          </cell>
          <cell r="J57">
            <v>17.320280772335217</v>
          </cell>
          <cell r="L57">
            <v>0.43379310344827587</v>
          </cell>
          <cell r="M57">
            <v>0.59086115992970123</v>
          </cell>
          <cell r="N57">
            <v>0.15706805648142536</v>
          </cell>
          <cell r="O57">
            <v>36.208057535463709</v>
          </cell>
          <cell r="Q57">
            <v>0.26668972673815289</v>
          </cell>
          <cell r="R57">
            <v>0.43928194297782469</v>
          </cell>
          <cell r="S57">
            <v>0.1725922162396718</v>
          </cell>
          <cell r="T57">
            <v>64.716484714512475</v>
          </cell>
          <cell r="V57">
            <v>0.57417102966841183</v>
          </cell>
          <cell r="W57">
            <v>0.57796550510383671</v>
          </cell>
          <cell r="X57">
            <v>3.7944754354248822E-3</v>
          </cell>
          <cell r="Y57">
            <v>0.66086152720317859</v>
          </cell>
        </row>
        <row r="59">
          <cell r="D59" t="str">
            <v>Diluted Shares</v>
          </cell>
          <cell r="G59">
            <v>2907</v>
          </cell>
          <cell r="H59">
            <v>2851</v>
          </cell>
          <cell r="L59">
            <v>2900</v>
          </cell>
          <cell r="M59">
            <v>2845</v>
          </cell>
          <cell r="Q59">
            <v>2891</v>
          </cell>
          <cell r="R59">
            <v>2841</v>
          </cell>
          <cell r="V59">
            <v>2865</v>
          </cell>
          <cell r="W59">
            <v>2841</v>
          </cell>
        </row>
        <row r="62">
          <cell r="D62" t="str">
            <v>* Not meaningful</v>
          </cell>
        </row>
        <row r="64">
          <cell r="D64" t="str">
            <v>EPS totals may not add due to rounding</v>
          </cell>
        </row>
      </sheetData>
      <sheetData sheetId="3">
        <row r="4">
          <cell r="D4" t="str">
            <v>Verizon Communications Inc.</v>
          </cell>
        </row>
        <row r="5">
          <cell r="D5" t="str">
            <v>Statement of Income Before Special Items - Wireline, LOB Format</v>
          </cell>
        </row>
        <row r="8">
          <cell r="G8" t="str">
            <v>3 Mos. Ended</v>
          </cell>
          <cell r="H8" t="str">
            <v>3 Mos. Ended</v>
          </cell>
          <cell r="L8" t="str">
            <v>3 Mos. Ended</v>
          </cell>
          <cell r="M8" t="str">
            <v>3 Mos. Ended</v>
          </cell>
          <cell r="Q8" t="str">
            <v>3 Mos. Ended</v>
          </cell>
          <cell r="R8" t="str">
            <v>3 Mos. Ended</v>
          </cell>
          <cell r="V8" t="str">
            <v>3 Mos. Ended</v>
          </cell>
          <cell r="W8" t="str">
            <v>3 Mos. Ended</v>
          </cell>
        </row>
        <row r="9">
          <cell r="G9">
            <v>39263</v>
          </cell>
          <cell r="H9">
            <v>39629</v>
          </cell>
          <cell r="I9" t="str">
            <v>$ Change</v>
          </cell>
          <cell r="J9" t="str">
            <v>% Change</v>
          </cell>
          <cell r="L9">
            <v>39355</v>
          </cell>
          <cell r="M9">
            <v>39721</v>
          </cell>
          <cell r="N9" t="str">
            <v>$ Change</v>
          </cell>
          <cell r="O9" t="str">
            <v>% Change</v>
          </cell>
          <cell r="Q9">
            <v>39447</v>
          </cell>
          <cell r="R9">
            <v>39813</v>
          </cell>
          <cell r="S9" t="str">
            <v>$ Change</v>
          </cell>
          <cell r="T9" t="str">
            <v>% Change</v>
          </cell>
          <cell r="V9">
            <v>39538</v>
          </cell>
          <cell r="W9">
            <v>39903</v>
          </cell>
          <cell r="X9" t="str">
            <v>$ Change</v>
          </cell>
          <cell r="Y9" t="str">
            <v>% Change</v>
          </cell>
        </row>
        <row r="11">
          <cell r="D11" t="str">
            <v>Wireline Operating Revenues</v>
          </cell>
        </row>
        <row r="12">
          <cell r="D12" t="str">
            <v xml:space="preserve"> </v>
          </cell>
          <cell r="E12" t="str">
            <v>Mass Markets</v>
          </cell>
          <cell r="G12">
            <v>4926</v>
          </cell>
          <cell r="H12">
            <v>4947</v>
          </cell>
          <cell r="I12">
            <v>21</v>
          </cell>
          <cell r="J12">
            <v>0.42630937880633374</v>
          </cell>
          <cell r="L12">
            <v>4921</v>
          </cell>
          <cell r="M12">
            <v>4991</v>
          </cell>
          <cell r="N12">
            <v>70</v>
          </cell>
          <cell r="O12">
            <v>1.4224751066856329</v>
          </cell>
          <cell r="Q12">
            <v>4880</v>
          </cell>
          <cell r="R12">
            <v>4969</v>
          </cell>
          <cell r="S12">
            <v>89</v>
          </cell>
          <cell r="T12">
            <v>1.8237704918032787</v>
          </cell>
          <cell r="V12">
            <v>4892</v>
          </cell>
          <cell r="W12">
            <v>4924</v>
          </cell>
          <cell r="X12">
            <v>32</v>
          </cell>
          <cell r="Y12">
            <v>0.65412919051512675</v>
          </cell>
        </row>
        <row r="13">
          <cell r="D13" t="str">
            <v xml:space="preserve"> </v>
          </cell>
          <cell r="E13" t="str">
            <v>Global Enterprise</v>
          </cell>
          <cell r="G13">
            <v>3908</v>
          </cell>
          <cell r="H13">
            <v>3972</v>
          </cell>
          <cell r="I13">
            <v>64</v>
          </cell>
          <cell r="J13">
            <v>1.6376663254861823</v>
          </cell>
          <cell r="L13">
            <v>3984</v>
          </cell>
          <cell r="M13">
            <v>4010</v>
          </cell>
          <cell r="N13">
            <v>26</v>
          </cell>
          <cell r="O13">
            <v>0.65261044176706828</v>
          </cell>
          <cell r="Q13">
            <v>4021</v>
          </cell>
          <cell r="R13">
            <v>3921</v>
          </cell>
          <cell r="S13">
            <v>-100</v>
          </cell>
          <cell r="T13">
            <v>-2.4869435463814971</v>
          </cell>
          <cell r="V13">
            <v>3876</v>
          </cell>
          <cell r="W13">
            <v>3743</v>
          </cell>
          <cell r="X13">
            <v>-133</v>
          </cell>
          <cell r="Y13">
            <v>-3.4313725490196081</v>
          </cell>
        </row>
        <row r="14">
          <cell r="E14" t="str">
            <v>Global Wholesale Services</v>
          </cell>
          <cell r="G14">
            <v>2706</v>
          </cell>
          <cell r="H14">
            <v>2605</v>
          </cell>
          <cell r="I14">
            <v>-101</v>
          </cell>
          <cell r="J14">
            <v>-3.7324464153732446</v>
          </cell>
          <cell r="L14">
            <v>2700</v>
          </cell>
          <cell r="M14">
            <v>2595</v>
          </cell>
          <cell r="N14">
            <v>-105</v>
          </cell>
          <cell r="O14">
            <v>-3.8888888888888888</v>
          </cell>
          <cell r="Q14">
            <v>2662</v>
          </cell>
          <cell r="R14">
            <v>2528</v>
          </cell>
          <cell r="S14">
            <v>-134</v>
          </cell>
          <cell r="T14">
            <v>-5.0338091660405713</v>
          </cell>
          <cell r="V14">
            <v>2632</v>
          </cell>
          <cell r="W14">
            <v>2388</v>
          </cell>
          <cell r="X14">
            <v>-244</v>
          </cell>
          <cell r="Y14">
            <v>-9.2705167173252274</v>
          </cell>
        </row>
        <row r="15">
          <cell r="E15" t="str">
            <v>Other</v>
          </cell>
          <cell r="G15">
            <v>790</v>
          </cell>
          <cell r="H15">
            <v>589</v>
          </cell>
          <cell r="I15">
            <v>-201</v>
          </cell>
          <cell r="J15">
            <v>-25.443037974683548</v>
          </cell>
          <cell r="L15">
            <v>767</v>
          </cell>
          <cell r="M15">
            <v>562</v>
          </cell>
          <cell r="N15">
            <v>-205</v>
          </cell>
          <cell r="O15">
            <v>-26.727509778357234</v>
          </cell>
          <cell r="Q15">
            <v>686</v>
          </cell>
          <cell r="R15">
            <v>499</v>
          </cell>
          <cell r="S15">
            <v>-187</v>
          </cell>
          <cell r="T15">
            <v>-27.259475218658892</v>
          </cell>
          <cell r="V15">
            <v>626</v>
          </cell>
          <cell r="W15">
            <v>511</v>
          </cell>
          <cell r="X15">
            <v>-115</v>
          </cell>
          <cell r="Y15">
            <v>-18.370607028753994</v>
          </cell>
        </row>
        <row r="16">
          <cell r="D16" t="str">
            <v>Total Wireline Operating Revenues</v>
          </cell>
          <cell r="G16">
            <v>12330</v>
          </cell>
          <cell r="H16">
            <v>12113</v>
          </cell>
          <cell r="I16">
            <v>-217</v>
          </cell>
          <cell r="J16">
            <v>-1.7599351175993512</v>
          </cell>
          <cell r="L16">
            <v>12372</v>
          </cell>
          <cell r="M16">
            <v>12158</v>
          </cell>
          <cell r="N16">
            <v>-214</v>
          </cell>
          <cell r="O16">
            <v>-1.72971225347559</v>
          </cell>
          <cell r="Q16">
            <v>12249</v>
          </cell>
          <cell r="R16">
            <v>11917</v>
          </cell>
          <cell r="S16">
            <v>-332</v>
          </cell>
          <cell r="T16">
            <v>-2.7104253408441505</v>
          </cell>
          <cell r="V16">
            <v>12026</v>
          </cell>
          <cell r="W16">
            <v>11566</v>
          </cell>
          <cell r="X16">
            <v>-460</v>
          </cell>
          <cell r="Y16">
            <v>-3.8250457342424742</v>
          </cell>
        </row>
        <row r="18">
          <cell r="D18" t="str">
            <v>Cost of Services and Sales</v>
          </cell>
          <cell r="G18">
            <v>5986</v>
          </cell>
          <cell r="H18">
            <v>5998</v>
          </cell>
          <cell r="I18">
            <v>12</v>
          </cell>
          <cell r="J18">
            <v>0.20046775810223855</v>
          </cell>
          <cell r="L18">
            <v>6085</v>
          </cell>
          <cell r="M18">
            <v>6155</v>
          </cell>
          <cell r="N18">
            <v>70</v>
          </cell>
          <cell r="O18">
            <v>1.1503697617091209</v>
          </cell>
          <cell r="Q18">
            <v>6188</v>
          </cell>
          <cell r="R18">
            <v>6040</v>
          </cell>
          <cell r="S18">
            <v>-148</v>
          </cell>
          <cell r="T18">
            <v>-2.3917259211376858</v>
          </cell>
          <cell r="V18">
            <v>6081</v>
          </cell>
          <cell r="W18">
            <v>5896</v>
          </cell>
          <cell r="X18">
            <v>-185</v>
          </cell>
          <cell r="Y18">
            <v>-3.0422627857260318</v>
          </cell>
        </row>
        <row r="19">
          <cell r="D19" t="str">
            <v>Selling, General and Administrative Expenses</v>
          </cell>
          <cell r="G19">
            <v>3051</v>
          </cell>
          <cell r="H19">
            <v>2806</v>
          </cell>
          <cell r="I19">
            <v>-245</v>
          </cell>
          <cell r="J19">
            <v>-8.0301540478531628</v>
          </cell>
          <cell r="L19">
            <v>2922</v>
          </cell>
          <cell r="M19">
            <v>2689</v>
          </cell>
          <cell r="N19">
            <v>-233</v>
          </cell>
          <cell r="O19">
            <v>-7.9739904175222449</v>
          </cell>
          <cell r="Q19">
            <v>2584</v>
          </cell>
          <cell r="R19">
            <v>2853</v>
          </cell>
          <cell r="S19">
            <v>269</v>
          </cell>
          <cell r="T19">
            <v>10.410216718266254</v>
          </cell>
          <cell r="V19">
            <v>2698</v>
          </cell>
          <cell r="W19">
            <v>2767</v>
          </cell>
          <cell r="X19">
            <v>69</v>
          </cell>
          <cell r="Y19">
            <v>2.5574499629355079</v>
          </cell>
        </row>
        <row r="20">
          <cell r="D20" t="str">
            <v>Total Cash Expenses</v>
          </cell>
          <cell r="G20">
            <v>9037</v>
          </cell>
          <cell r="H20">
            <v>8804</v>
          </cell>
          <cell r="I20">
            <v>-233</v>
          </cell>
          <cell r="J20">
            <v>-2.578289255283833</v>
          </cell>
          <cell r="L20">
            <v>9007</v>
          </cell>
          <cell r="M20">
            <v>8844</v>
          </cell>
          <cell r="N20">
            <v>-163</v>
          </cell>
          <cell r="O20">
            <v>-1.8097035638947485</v>
          </cell>
          <cell r="Q20">
            <v>8772</v>
          </cell>
          <cell r="R20">
            <v>8893</v>
          </cell>
          <cell r="S20">
            <v>121</v>
          </cell>
          <cell r="T20">
            <v>1.3793889648882809</v>
          </cell>
          <cell r="V20">
            <v>8779</v>
          </cell>
          <cell r="W20">
            <v>8663</v>
          </cell>
          <cell r="X20">
            <v>-116</v>
          </cell>
          <cell r="Y20">
            <v>-1.3213350039867866</v>
          </cell>
        </row>
        <row r="22">
          <cell r="D22" t="str">
            <v>Depreciation Expense</v>
          </cell>
          <cell r="G22">
            <v>1907</v>
          </cell>
          <cell r="H22">
            <v>1939</v>
          </cell>
          <cell r="I22">
            <v>32</v>
          </cell>
          <cell r="J22">
            <v>1.6780283167278447</v>
          </cell>
          <cell r="L22">
            <v>1929</v>
          </cell>
          <cell r="M22">
            <v>1964</v>
          </cell>
          <cell r="N22">
            <v>35</v>
          </cell>
          <cell r="O22">
            <v>1.8144116122343183</v>
          </cell>
          <cell r="Q22">
            <v>1984</v>
          </cell>
          <cell r="R22">
            <v>2002</v>
          </cell>
          <cell r="S22">
            <v>18</v>
          </cell>
          <cell r="T22">
            <v>0.90725806451612911</v>
          </cell>
          <cell r="V22">
            <v>1910</v>
          </cell>
          <cell r="W22">
            <v>1935</v>
          </cell>
          <cell r="X22">
            <v>25</v>
          </cell>
          <cell r="Y22">
            <v>1.3089005235602094</v>
          </cell>
        </row>
        <row r="23">
          <cell r="D23" t="str">
            <v>Amortization</v>
          </cell>
          <cell r="G23">
            <v>299</v>
          </cell>
          <cell r="H23">
            <v>307</v>
          </cell>
          <cell r="I23">
            <v>8</v>
          </cell>
          <cell r="J23">
            <v>2.6755852842809364</v>
          </cell>
          <cell r="L23">
            <v>301</v>
          </cell>
          <cell r="M23">
            <v>304</v>
          </cell>
          <cell r="N23">
            <v>3</v>
          </cell>
          <cell r="O23">
            <v>0.99667774086378735</v>
          </cell>
          <cell r="Q23">
            <v>304</v>
          </cell>
          <cell r="R23">
            <v>308</v>
          </cell>
          <cell r="S23">
            <v>4</v>
          </cell>
          <cell r="T23">
            <v>1.3157894736842104</v>
          </cell>
          <cell r="V23">
            <v>298</v>
          </cell>
          <cell r="W23">
            <v>280</v>
          </cell>
          <cell r="X23">
            <v>-18</v>
          </cell>
          <cell r="Y23">
            <v>-6.0402684563758395</v>
          </cell>
        </row>
        <row r="24">
          <cell r="D24" t="str">
            <v>Depreciation and Amortization Expenses</v>
          </cell>
          <cell r="G24">
            <v>2206</v>
          </cell>
          <cell r="H24">
            <v>2246</v>
          </cell>
          <cell r="I24">
            <v>40</v>
          </cell>
          <cell r="J24">
            <v>1.813236627379873</v>
          </cell>
          <cell r="L24">
            <v>2230</v>
          </cell>
          <cell r="M24">
            <v>2268</v>
          </cell>
          <cell r="N24">
            <v>38</v>
          </cell>
          <cell r="O24">
            <v>1.7040358744394617</v>
          </cell>
          <cell r="Q24">
            <v>2288</v>
          </cell>
          <cell r="R24">
            <v>2310</v>
          </cell>
          <cell r="S24">
            <v>22</v>
          </cell>
          <cell r="T24">
            <v>0.96153846153846156</v>
          </cell>
          <cell r="V24">
            <v>2208</v>
          </cell>
          <cell r="W24">
            <v>2215</v>
          </cell>
          <cell r="X24">
            <v>7</v>
          </cell>
          <cell r="Y24">
            <v>0.3170289855072464</v>
          </cell>
        </row>
        <row r="26">
          <cell r="D26" t="str">
            <v>Operating Income</v>
          </cell>
          <cell r="G26">
            <v>1087</v>
          </cell>
          <cell r="H26">
            <v>1063</v>
          </cell>
          <cell r="I26">
            <v>-24</v>
          </cell>
          <cell r="J26">
            <v>-2.2079116835326587</v>
          </cell>
          <cell r="L26">
            <v>1135</v>
          </cell>
          <cell r="M26">
            <v>1046</v>
          </cell>
          <cell r="N26">
            <v>-89</v>
          </cell>
          <cell r="O26">
            <v>-7.8414096916299556</v>
          </cell>
          <cell r="Q26">
            <v>1189</v>
          </cell>
          <cell r="R26">
            <v>714</v>
          </cell>
          <cell r="S26">
            <v>-475</v>
          </cell>
          <cell r="T26">
            <v>-39.949537426408746</v>
          </cell>
          <cell r="V26">
            <v>1039</v>
          </cell>
          <cell r="W26">
            <v>688</v>
          </cell>
          <cell r="X26">
            <v>-351</v>
          </cell>
          <cell r="Y26">
            <v>-33.782483156881618</v>
          </cell>
        </row>
        <row r="27">
          <cell r="D27" t="str">
            <v>Other Income/(Expense), Net</v>
          </cell>
          <cell r="G27">
            <v>44</v>
          </cell>
          <cell r="H27">
            <v>33</v>
          </cell>
          <cell r="I27">
            <v>-11</v>
          </cell>
          <cell r="J27">
            <v>-25</v>
          </cell>
          <cell r="L27">
            <v>52</v>
          </cell>
          <cell r="M27">
            <v>5</v>
          </cell>
          <cell r="N27">
            <v>-47</v>
          </cell>
          <cell r="O27">
            <v>-90.384615384615387</v>
          </cell>
          <cell r="Q27">
            <v>58</v>
          </cell>
          <cell r="R27">
            <v>-12</v>
          </cell>
          <cell r="S27">
            <v>-70</v>
          </cell>
          <cell r="T27">
            <v>-120.68965517241379</v>
          </cell>
          <cell r="V27">
            <v>-9</v>
          </cell>
          <cell r="W27">
            <v>60</v>
          </cell>
          <cell r="X27">
            <v>69</v>
          </cell>
          <cell r="Y27" t="str">
            <v>*</v>
          </cell>
        </row>
        <row r="28">
          <cell r="D28" t="str">
            <v>Interest Expense</v>
          </cell>
          <cell r="G28">
            <v>-502</v>
          </cell>
          <cell r="H28">
            <v>-415</v>
          </cell>
          <cell r="I28">
            <v>87</v>
          </cell>
          <cell r="J28">
            <v>-17.330677290836654</v>
          </cell>
          <cell r="L28">
            <v>-494</v>
          </cell>
          <cell r="M28">
            <v>-420</v>
          </cell>
          <cell r="N28">
            <v>74</v>
          </cell>
          <cell r="O28">
            <v>-14.979757085020243</v>
          </cell>
          <cell r="Q28">
            <v>-475</v>
          </cell>
          <cell r="R28">
            <v>-423</v>
          </cell>
          <cell r="S28">
            <v>52</v>
          </cell>
          <cell r="T28">
            <v>-10.947368421052632</v>
          </cell>
          <cell r="V28">
            <v>-440</v>
          </cell>
          <cell r="W28">
            <v>-335</v>
          </cell>
          <cell r="X28">
            <v>105</v>
          </cell>
          <cell r="Y28">
            <v>-23.863636363636363</v>
          </cell>
        </row>
        <row r="29">
          <cell r="D29" t="str">
            <v xml:space="preserve">Income Before Provision for Income Taxes </v>
          </cell>
          <cell r="G29">
            <v>629</v>
          </cell>
          <cell r="H29">
            <v>681</v>
          </cell>
          <cell r="I29">
            <v>52</v>
          </cell>
          <cell r="J29">
            <v>8.2670906200317962</v>
          </cell>
          <cell r="L29">
            <v>693</v>
          </cell>
          <cell r="M29">
            <v>631</v>
          </cell>
          <cell r="N29">
            <v>-62</v>
          </cell>
          <cell r="O29">
            <v>-8.9466089466089471</v>
          </cell>
          <cell r="Q29">
            <v>772</v>
          </cell>
          <cell r="R29">
            <v>279</v>
          </cell>
          <cell r="S29">
            <v>-493</v>
          </cell>
          <cell r="T29">
            <v>-63.860103626943008</v>
          </cell>
          <cell r="V29">
            <v>590</v>
          </cell>
          <cell r="W29">
            <v>413</v>
          </cell>
          <cell r="X29">
            <v>-177</v>
          </cell>
          <cell r="Y29">
            <v>-30</v>
          </cell>
        </row>
        <row r="30">
          <cell r="D30" t="str">
            <v>Provision for Income Taxes</v>
          </cell>
          <cell r="G30">
            <v>-276</v>
          </cell>
          <cell r="H30">
            <v>-277</v>
          </cell>
          <cell r="I30">
            <v>-1</v>
          </cell>
          <cell r="J30">
            <v>0.36231884057971014</v>
          </cell>
          <cell r="L30">
            <v>-408</v>
          </cell>
          <cell r="M30">
            <v>-239</v>
          </cell>
          <cell r="N30">
            <v>169</v>
          </cell>
          <cell r="O30">
            <v>-41.421568627450981</v>
          </cell>
          <cell r="Q30">
            <v>-332</v>
          </cell>
          <cell r="R30">
            <v>-249</v>
          </cell>
          <cell r="S30">
            <v>83</v>
          </cell>
          <cell r="T30">
            <v>-25</v>
          </cell>
          <cell r="V30">
            <v>-248</v>
          </cell>
          <cell r="W30">
            <v>-143</v>
          </cell>
          <cell r="X30">
            <v>105</v>
          </cell>
          <cell r="Y30">
            <v>-42.338709677419359</v>
          </cell>
        </row>
        <row r="31">
          <cell r="D31" t="str">
            <v xml:space="preserve">Net Income </v>
          </cell>
          <cell r="G31">
            <v>353</v>
          </cell>
          <cell r="H31">
            <v>404</v>
          </cell>
          <cell r="I31">
            <v>51</v>
          </cell>
          <cell r="J31">
            <v>14.447592067988669</v>
          </cell>
          <cell r="L31">
            <v>285</v>
          </cell>
          <cell r="M31">
            <v>392</v>
          </cell>
          <cell r="N31">
            <v>107</v>
          </cell>
          <cell r="O31">
            <v>37.543859649122808</v>
          </cell>
          <cell r="Q31">
            <v>440</v>
          </cell>
          <cell r="R31">
            <v>30</v>
          </cell>
          <cell r="S31">
            <v>-410</v>
          </cell>
          <cell r="T31">
            <v>-93.181818181818173</v>
          </cell>
          <cell r="V31">
            <v>342</v>
          </cell>
          <cell r="W31">
            <v>270</v>
          </cell>
          <cell r="X31">
            <v>-72</v>
          </cell>
          <cell r="Y31">
            <v>-21.052631578947366</v>
          </cell>
        </row>
        <row r="33">
          <cell r="D33" t="str">
            <v>EBITDA</v>
          </cell>
          <cell r="G33">
            <v>3293</v>
          </cell>
          <cell r="H33">
            <v>3309</v>
          </cell>
          <cell r="I33">
            <v>16</v>
          </cell>
          <cell r="J33">
            <v>0.48587913756453088</v>
          </cell>
          <cell r="L33">
            <v>3365</v>
          </cell>
          <cell r="M33">
            <v>3314</v>
          </cell>
          <cell r="N33">
            <v>-51</v>
          </cell>
          <cell r="O33">
            <v>-1.5156017830609212</v>
          </cell>
          <cell r="Q33">
            <v>3477</v>
          </cell>
          <cell r="R33">
            <v>3024</v>
          </cell>
          <cell r="S33">
            <v>-453</v>
          </cell>
          <cell r="T33">
            <v>-13.028472821397758</v>
          </cell>
          <cell r="V33">
            <v>3247</v>
          </cell>
          <cell r="W33">
            <v>2903</v>
          </cell>
          <cell r="X33">
            <v>-344</v>
          </cell>
          <cell r="Y33">
            <v>-10.594394825993223</v>
          </cell>
        </row>
        <row r="34">
          <cell r="D34" t="str">
            <v>EBITDA Margin</v>
          </cell>
          <cell r="G34">
            <v>0.26707218167072183</v>
          </cell>
          <cell r="H34">
            <v>0.27317757780896557</v>
          </cell>
          <cell r="L34">
            <v>0.27198512770772715</v>
          </cell>
          <cell r="M34">
            <v>0.2725777265997697</v>
          </cell>
          <cell r="Q34">
            <v>0.28385990693117807</v>
          </cell>
          <cell r="R34">
            <v>0.25375513971637159</v>
          </cell>
          <cell r="V34">
            <v>0.26999833693663727</v>
          </cell>
          <cell r="W34">
            <v>0.25099429361922876</v>
          </cell>
        </row>
        <row r="35">
          <cell r="D35" t="str">
            <v>Operating Income Margin</v>
          </cell>
          <cell r="G35">
            <v>8.8158961881589615E-2</v>
          </cell>
          <cell r="H35">
            <v>8.7756955337240983E-2</v>
          </cell>
          <cell r="L35">
            <v>9.1739411574523116E-2</v>
          </cell>
          <cell r="M35">
            <v>8.6033887152492189E-2</v>
          </cell>
          <cell r="Q35">
            <v>9.7069148501918529E-2</v>
          </cell>
          <cell r="R35">
            <v>5.9914407988587728E-2</v>
          </cell>
          <cell r="V35">
            <v>8.6396141692998502E-2</v>
          </cell>
          <cell r="W35">
            <v>5.9484696524295347E-2</v>
          </cell>
        </row>
        <row r="37">
          <cell r="D37" t="str">
            <v>Effective Income Tax Rate</v>
          </cell>
          <cell r="G37">
            <v>0.43879173290937995</v>
          </cell>
          <cell r="H37">
            <v>0.40675477239353891</v>
          </cell>
          <cell r="L37">
            <v>0.58874458874458879</v>
          </cell>
          <cell r="M37">
            <v>0.37876386687797148</v>
          </cell>
          <cell r="Q37">
            <v>0.43005181347150256</v>
          </cell>
          <cell r="R37">
            <v>0.89247311827956988</v>
          </cell>
          <cell r="V37">
            <v>0.42033898305084744</v>
          </cell>
          <cell r="W37">
            <v>0.34624697336561744</v>
          </cell>
        </row>
        <row r="39">
          <cell r="D39" t="str">
            <v xml:space="preserve">Income Before Provision for Income Taxes </v>
          </cell>
          <cell r="G39">
            <v>629</v>
          </cell>
          <cell r="H39">
            <v>681</v>
          </cell>
          <cell r="I39">
            <v>52</v>
          </cell>
          <cell r="J39">
            <v>8.2670906200317962</v>
          </cell>
          <cell r="L39">
            <v>693</v>
          </cell>
          <cell r="M39">
            <v>631</v>
          </cell>
          <cell r="N39">
            <v>-62</v>
          </cell>
          <cell r="O39">
            <v>-8.9466089466089471</v>
          </cell>
          <cell r="Q39">
            <v>772</v>
          </cell>
          <cell r="R39">
            <v>279</v>
          </cell>
          <cell r="S39">
            <v>-493</v>
          </cell>
          <cell r="T39">
            <v>-63.860103626943008</v>
          </cell>
          <cell r="V39">
            <v>590</v>
          </cell>
          <cell r="W39">
            <v>413</v>
          </cell>
          <cell r="X39">
            <v>-177</v>
          </cell>
          <cell r="Y39">
            <v>-30</v>
          </cell>
        </row>
        <row r="41">
          <cell r="D41" t="str">
            <v>Operating Income, excluding Pension/OPEB</v>
          </cell>
          <cell r="G41">
            <v>1426</v>
          </cell>
          <cell r="H41">
            <v>1373</v>
          </cell>
          <cell r="I41">
            <v>-53</v>
          </cell>
          <cell r="J41">
            <v>-3.7166900420757361</v>
          </cell>
          <cell r="L41">
            <v>1467</v>
          </cell>
          <cell r="M41">
            <v>1313</v>
          </cell>
          <cell r="N41">
            <v>-154</v>
          </cell>
          <cell r="O41">
            <v>-10.497614178595773</v>
          </cell>
          <cell r="Q41">
            <v>1525</v>
          </cell>
          <cell r="R41">
            <v>1004</v>
          </cell>
          <cell r="S41">
            <v>-521</v>
          </cell>
          <cell r="T41">
            <v>-34.16393442622951</v>
          </cell>
          <cell r="V41">
            <v>1358</v>
          </cell>
          <cell r="W41">
            <v>1060</v>
          </cell>
          <cell r="X41">
            <v>-298</v>
          </cell>
          <cell r="Y41">
            <v>-21.944035346097202</v>
          </cell>
        </row>
        <row r="42">
          <cell r="D42" t="str">
            <v>Operating Income Margin, 
    excluding Pension/OPEB</v>
          </cell>
          <cell r="G42">
            <v>0.11565287915652879</v>
          </cell>
          <cell r="H42">
            <v>0.11334929414678445</v>
          </cell>
          <cell r="L42">
            <v>0.11857419980601358</v>
          </cell>
          <cell r="M42">
            <v>0.10799473597631189</v>
          </cell>
          <cell r="Q42">
            <v>0.12449995918034125</v>
          </cell>
          <cell r="R42">
            <v>8.4249391625409079E-2</v>
          </cell>
          <cell r="V42">
            <v>0.11292200232828871</v>
          </cell>
          <cell r="W42">
            <v>9.1647933598478296E-2</v>
          </cell>
        </row>
        <row r="44">
          <cell r="D44" t="str">
            <v>Net Pension/OPEB Credit/(Charge)</v>
          </cell>
          <cell r="G44">
            <v>-339</v>
          </cell>
          <cell r="H44">
            <v>-310</v>
          </cell>
          <cell r="I44">
            <v>29</v>
          </cell>
          <cell r="J44">
            <v>-8.5545722713864301</v>
          </cell>
          <cell r="L44">
            <v>-332</v>
          </cell>
          <cell r="M44">
            <v>-267</v>
          </cell>
          <cell r="N44">
            <v>65</v>
          </cell>
          <cell r="O44">
            <v>-19.578313253012048</v>
          </cell>
          <cell r="Q44">
            <v>-336</v>
          </cell>
          <cell r="R44">
            <v>-290</v>
          </cell>
          <cell r="S44">
            <v>46</v>
          </cell>
          <cell r="T44">
            <v>-13.690476190476192</v>
          </cell>
          <cell r="V44">
            <v>-319</v>
          </cell>
          <cell r="W44">
            <v>-372</v>
          </cell>
          <cell r="X44">
            <v>-53</v>
          </cell>
          <cell r="Y44">
            <v>16.614420062695924</v>
          </cell>
        </row>
        <row r="46">
          <cell r="D46" t="str">
            <v>EBITDA excluding Pension/OPEB</v>
          </cell>
          <cell r="G46">
            <v>3632</v>
          </cell>
          <cell r="H46">
            <v>3619</v>
          </cell>
          <cell r="I46">
            <v>-13</v>
          </cell>
          <cell r="J46">
            <v>-0.35792951541850221</v>
          </cell>
          <cell r="L46">
            <v>3697</v>
          </cell>
          <cell r="M46">
            <v>3581</v>
          </cell>
          <cell r="N46">
            <v>-116</v>
          </cell>
          <cell r="O46">
            <v>-3.1376791993508251</v>
          </cell>
          <cell r="Q46">
            <v>3813</v>
          </cell>
          <cell r="R46">
            <v>3314</v>
          </cell>
          <cell r="S46">
            <v>-499</v>
          </cell>
          <cell r="T46">
            <v>-13.086808287437712</v>
          </cell>
          <cell r="V46">
            <v>3566</v>
          </cell>
          <cell r="W46">
            <v>3275</v>
          </cell>
          <cell r="X46">
            <v>-291</v>
          </cell>
          <cell r="Y46">
            <v>-8.1604038137969717</v>
          </cell>
        </row>
        <row r="47">
          <cell r="D47" t="str">
            <v>EBITDA excluding Pension/OPEB Margin</v>
          </cell>
          <cell r="G47">
            <v>0.29456609894566099</v>
          </cell>
          <cell r="H47">
            <v>0.29876991661850905</v>
          </cell>
          <cell r="L47">
            <v>0.29881991593921758</v>
          </cell>
          <cell r="M47">
            <v>0.29453857542358941</v>
          </cell>
          <cell r="Q47">
            <v>0.31129071760960081</v>
          </cell>
          <cell r="R47">
            <v>0.27809012335319294</v>
          </cell>
          <cell r="V47">
            <v>0.29652419757192749</v>
          </cell>
          <cell r="W47">
            <v>0.28315753069341171</v>
          </cell>
        </row>
        <row r="50">
          <cell r="D50" t="str">
            <v>* Not meaningful</v>
          </cell>
        </row>
      </sheetData>
      <sheetData sheetId="4">
        <row r="4">
          <cell r="D4" t="str">
            <v>Verizon Communications Inc.</v>
          </cell>
        </row>
        <row r="5">
          <cell r="D5" t="str">
            <v>Statement of Income Before Special Items - Domestic Wireless</v>
          </cell>
        </row>
        <row r="8">
          <cell r="G8" t="str">
            <v>3 Mos. Ended</v>
          </cell>
          <cell r="H8" t="str">
            <v>3 Mos. Ended</v>
          </cell>
          <cell r="L8" t="str">
            <v>3 Mos. Ended</v>
          </cell>
          <cell r="M8" t="str">
            <v>3 Mos. Ended</v>
          </cell>
          <cell r="Q8" t="str">
            <v>3 Mos. Ended</v>
          </cell>
          <cell r="R8" t="str">
            <v>3 Mos. Ended</v>
          </cell>
          <cell r="V8" t="str">
            <v>3 Mos. Ended</v>
          </cell>
          <cell r="W8" t="str">
            <v>3 Mos. Ended</v>
          </cell>
        </row>
        <row r="9">
          <cell r="G9">
            <v>39263</v>
          </cell>
          <cell r="H9">
            <v>39629</v>
          </cell>
          <cell r="I9" t="str">
            <v>$ Change</v>
          </cell>
          <cell r="J9" t="str">
            <v>% Change</v>
          </cell>
          <cell r="L9">
            <v>39355</v>
          </cell>
          <cell r="M9">
            <v>39721</v>
          </cell>
          <cell r="N9" t="str">
            <v>$ Change</v>
          </cell>
          <cell r="O9" t="str">
            <v>% Change</v>
          </cell>
          <cell r="Q9">
            <v>39447</v>
          </cell>
          <cell r="R9">
            <v>39813</v>
          </cell>
          <cell r="S9" t="str">
            <v>$ Change</v>
          </cell>
          <cell r="T9" t="str">
            <v>% Change</v>
          </cell>
          <cell r="V9">
            <v>39538</v>
          </cell>
          <cell r="W9">
            <v>39903</v>
          </cell>
          <cell r="X9" t="str">
            <v>$ Change</v>
          </cell>
          <cell r="Y9" t="str">
            <v>% Change</v>
          </cell>
        </row>
        <row r="12">
          <cell r="D12" t="str">
            <v>Service Revenue</v>
          </cell>
          <cell r="G12">
            <v>9402</v>
          </cell>
          <cell r="H12">
            <v>10492</v>
          </cell>
          <cell r="I12">
            <v>1090</v>
          </cell>
          <cell r="J12">
            <v>11.593278025951925</v>
          </cell>
          <cell r="L12">
            <v>9749</v>
          </cell>
          <cell r="M12">
            <v>10936</v>
          </cell>
          <cell r="N12">
            <v>1187</v>
          </cell>
          <cell r="O12">
            <v>12.175607754641501</v>
          </cell>
          <cell r="Q12">
            <v>9874.0099999999893</v>
          </cell>
          <cell r="R12">
            <v>11064</v>
          </cell>
          <cell r="S12">
            <v>1189.9900000000107</v>
          </cell>
          <cell r="T12">
            <v>12.05173987063019</v>
          </cell>
          <cell r="V12">
            <v>10145</v>
          </cell>
          <cell r="W12">
            <v>13074</v>
          </cell>
          <cell r="X12">
            <v>2929</v>
          </cell>
          <cell r="Y12">
            <v>28.871365204534253</v>
          </cell>
        </row>
        <row r="13">
          <cell r="D13" t="str">
            <v>Equipment and Other</v>
          </cell>
          <cell r="G13">
            <v>1441</v>
          </cell>
          <cell r="H13">
            <v>1627</v>
          </cell>
          <cell r="I13">
            <v>186</v>
          </cell>
          <cell r="J13">
            <v>12.907702984038863</v>
          </cell>
          <cell r="L13">
            <v>1540</v>
          </cell>
          <cell r="M13">
            <v>1764</v>
          </cell>
          <cell r="N13">
            <v>224</v>
          </cell>
          <cell r="O13">
            <v>14.545454545454545</v>
          </cell>
          <cell r="Q13">
            <v>1569</v>
          </cell>
          <cell r="R13">
            <v>1783</v>
          </cell>
          <cell r="S13">
            <v>214</v>
          </cell>
          <cell r="T13">
            <v>13.639260675589549</v>
          </cell>
          <cell r="V13">
            <v>1524</v>
          </cell>
          <cell r="W13">
            <v>2048</v>
          </cell>
          <cell r="X13">
            <v>524</v>
          </cell>
          <cell r="Y13">
            <v>34.383202099737531</v>
          </cell>
        </row>
        <row r="14">
          <cell r="D14" t="str">
            <v>Total Revenues</v>
          </cell>
          <cell r="G14">
            <v>10843</v>
          </cell>
          <cell r="H14">
            <v>12119</v>
          </cell>
          <cell r="I14">
            <v>1276</v>
          </cell>
          <cell r="J14">
            <v>11.767960896430878</v>
          </cell>
          <cell r="L14">
            <v>11289</v>
          </cell>
          <cell r="M14">
            <v>12700</v>
          </cell>
          <cell r="N14">
            <v>1411</v>
          </cell>
          <cell r="O14">
            <v>12.498892727433786</v>
          </cell>
          <cell r="Q14">
            <v>11443.01</v>
          </cell>
          <cell r="R14">
            <v>12847</v>
          </cell>
          <cell r="S14">
            <v>1403.9899999999998</v>
          </cell>
          <cell r="T14">
            <v>12.269411632079319</v>
          </cell>
          <cell r="V14">
            <v>11669</v>
          </cell>
          <cell r="W14">
            <v>15122</v>
          </cell>
          <cell r="X14">
            <v>3453</v>
          </cell>
          <cell r="Y14">
            <v>29.591224612220412</v>
          </cell>
        </row>
        <row r="16">
          <cell r="D16" t="str">
            <v>Cost of Services and Sales</v>
          </cell>
          <cell r="G16">
            <v>3270</v>
          </cell>
          <cell r="H16">
            <v>3743</v>
          </cell>
          <cell r="I16">
            <v>473</v>
          </cell>
          <cell r="J16">
            <v>14.464831804281344</v>
          </cell>
          <cell r="L16">
            <v>3551</v>
          </cell>
          <cell r="M16">
            <v>4178</v>
          </cell>
          <cell r="N16">
            <v>627</v>
          </cell>
          <cell r="O16">
            <v>17.656998028724303</v>
          </cell>
          <cell r="Q16">
            <v>3613.01</v>
          </cell>
          <cell r="R16">
            <v>4153</v>
          </cell>
          <cell r="S16">
            <v>539.98999999999978</v>
          </cell>
          <cell r="T16">
            <v>14.945710086603684</v>
          </cell>
          <cell r="V16">
            <v>3586</v>
          </cell>
          <cell r="W16">
            <v>4660</v>
          </cell>
          <cell r="X16">
            <v>1074</v>
          </cell>
          <cell r="Y16">
            <v>29.949804796430563</v>
          </cell>
        </row>
        <row r="17">
          <cell r="D17" t="str">
            <v>Selling, General and Administrative Expenses</v>
          </cell>
          <cell r="G17">
            <v>3271</v>
          </cell>
          <cell r="H17">
            <v>3587</v>
          </cell>
          <cell r="I17">
            <v>316</v>
          </cell>
          <cell r="J17">
            <v>9.6606542341791499</v>
          </cell>
          <cell r="L17">
            <v>3385</v>
          </cell>
          <cell r="M17">
            <v>3690</v>
          </cell>
          <cell r="N17">
            <v>305</v>
          </cell>
          <cell r="O17">
            <v>9.0103397341211231</v>
          </cell>
          <cell r="Q17">
            <v>3521</v>
          </cell>
          <cell r="R17">
            <v>3467</v>
          </cell>
          <cell r="S17">
            <v>-54</v>
          </cell>
          <cell r="T17">
            <v>-1.5336552115876172</v>
          </cell>
          <cell r="V17">
            <v>3530</v>
          </cell>
          <cell r="W17">
            <v>4443</v>
          </cell>
          <cell r="X17">
            <v>913</v>
          </cell>
          <cell r="Y17">
            <v>25.864022662889518</v>
          </cell>
        </row>
        <row r="18">
          <cell r="D18" t="str">
            <v>Total Cash Expenses</v>
          </cell>
          <cell r="G18">
            <v>6541</v>
          </cell>
          <cell r="H18">
            <v>7330</v>
          </cell>
          <cell r="I18">
            <v>789</v>
          </cell>
          <cell r="J18">
            <v>12.062375783519339</v>
          </cell>
          <cell r="L18">
            <v>6936</v>
          </cell>
          <cell r="M18">
            <v>7868</v>
          </cell>
          <cell r="N18">
            <v>932</v>
          </cell>
          <cell r="O18">
            <v>13.437139561707035</v>
          </cell>
          <cell r="Q18">
            <v>7134.01</v>
          </cell>
          <cell r="R18">
            <v>7620</v>
          </cell>
          <cell r="S18">
            <v>485.98999999999978</v>
          </cell>
          <cell r="T18">
            <v>6.8122977119460142</v>
          </cell>
          <cell r="V18">
            <v>7116</v>
          </cell>
          <cell r="W18">
            <v>9103</v>
          </cell>
          <cell r="X18">
            <v>1987</v>
          </cell>
          <cell r="Y18">
            <v>27.922990444069701</v>
          </cell>
        </row>
        <row r="20">
          <cell r="D20" t="str">
            <v>Depreciation Expense</v>
          </cell>
          <cell r="G20">
            <v>1263</v>
          </cell>
          <cell r="H20">
            <v>1291</v>
          </cell>
          <cell r="I20">
            <v>28</v>
          </cell>
          <cell r="J20">
            <v>2.2169437846397466</v>
          </cell>
          <cell r="L20">
            <v>1269</v>
          </cell>
          <cell r="M20">
            <v>1327</v>
          </cell>
          <cell r="N20">
            <v>58</v>
          </cell>
          <cell r="O20">
            <v>4.5705279747832934</v>
          </cell>
          <cell r="Q20">
            <v>1275</v>
          </cell>
          <cell r="R20">
            <v>1371</v>
          </cell>
          <cell r="S20">
            <v>96</v>
          </cell>
          <cell r="T20">
            <v>7.5294117647058814</v>
          </cell>
          <cell r="V20">
            <v>1269</v>
          </cell>
          <cell r="W20">
            <v>1603.99</v>
          </cell>
          <cell r="X20">
            <v>334.99</v>
          </cell>
          <cell r="Y20">
            <v>26.397951142631992</v>
          </cell>
        </row>
        <row r="21">
          <cell r="D21" t="str">
            <v>Amortization</v>
          </cell>
          <cell r="G21">
            <v>30</v>
          </cell>
          <cell r="H21">
            <v>32</v>
          </cell>
          <cell r="I21">
            <v>2</v>
          </cell>
          <cell r="J21">
            <v>6.666666666666667</v>
          </cell>
          <cell r="L21">
            <v>30</v>
          </cell>
          <cell r="M21">
            <v>39</v>
          </cell>
          <cell r="N21">
            <v>9</v>
          </cell>
          <cell r="O21">
            <v>30</v>
          </cell>
          <cell r="Q21">
            <v>31</v>
          </cell>
          <cell r="R21">
            <v>45</v>
          </cell>
          <cell r="S21">
            <v>14</v>
          </cell>
          <cell r="T21">
            <v>45.161290322580641</v>
          </cell>
          <cell r="V21">
            <v>31</v>
          </cell>
          <cell r="W21">
            <v>145</v>
          </cell>
          <cell r="X21">
            <v>114</v>
          </cell>
          <cell r="Y21" t="str">
            <v>*</v>
          </cell>
        </row>
        <row r="22">
          <cell r="D22" t="str">
            <v>Depreciation and Amortization Expenses</v>
          </cell>
          <cell r="G22">
            <v>1293</v>
          </cell>
          <cell r="H22">
            <v>1323</v>
          </cell>
          <cell r="I22">
            <v>30</v>
          </cell>
          <cell r="J22">
            <v>2.3201856148491879</v>
          </cell>
          <cell r="L22">
            <v>1299</v>
          </cell>
          <cell r="M22">
            <v>1366</v>
          </cell>
          <cell r="N22">
            <v>67</v>
          </cell>
          <cell r="O22">
            <v>5.1578137028483448</v>
          </cell>
          <cell r="Q22">
            <v>1306</v>
          </cell>
          <cell r="R22">
            <v>1416</v>
          </cell>
          <cell r="S22">
            <v>110</v>
          </cell>
          <cell r="T22">
            <v>8.4226646248085757</v>
          </cell>
          <cell r="V22">
            <v>1300</v>
          </cell>
          <cell r="W22">
            <v>1748.99</v>
          </cell>
          <cell r="X22">
            <v>448.99</v>
          </cell>
          <cell r="Y22">
            <v>34.537692307692311</v>
          </cell>
        </row>
        <row r="24">
          <cell r="D24" t="str">
            <v>Operating Income</v>
          </cell>
          <cell r="G24">
            <v>3009</v>
          </cell>
          <cell r="H24">
            <v>3466</v>
          </cell>
          <cell r="I24">
            <v>457</v>
          </cell>
          <cell r="J24">
            <v>15.187770023263541</v>
          </cell>
          <cell r="L24">
            <v>3054</v>
          </cell>
          <cell r="M24">
            <v>3466</v>
          </cell>
          <cell r="N24">
            <v>412</v>
          </cell>
          <cell r="O24">
            <v>13.490504256712507</v>
          </cell>
          <cell r="Q24">
            <v>3003</v>
          </cell>
          <cell r="R24">
            <v>3811</v>
          </cell>
          <cell r="S24">
            <v>808</v>
          </cell>
          <cell r="T24">
            <v>26.906426906426905</v>
          </cell>
          <cell r="V24">
            <v>3253</v>
          </cell>
          <cell r="W24">
            <v>4270.01</v>
          </cell>
          <cell r="X24">
            <v>1017.0100000000002</v>
          </cell>
          <cell r="Y24">
            <v>31.263756532431607</v>
          </cell>
        </row>
        <row r="25">
          <cell r="D25" t="str">
            <v>Equity in Earnings of Unconsolidated Business</v>
          </cell>
          <cell r="G25">
            <v>9</v>
          </cell>
          <cell r="H25">
            <v>8</v>
          </cell>
          <cell r="I25">
            <v>-1</v>
          </cell>
          <cell r="J25">
            <v>-11.111111111111111</v>
          </cell>
          <cell r="L25">
            <v>10</v>
          </cell>
          <cell r="M25">
            <v>8</v>
          </cell>
          <cell r="N25">
            <v>-2</v>
          </cell>
          <cell r="O25">
            <v>-20</v>
          </cell>
          <cell r="Q25">
            <v>6</v>
          </cell>
          <cell r="R25">
            <v>9</v>
          </cell>
          <cell r="S25">
            <v>3</v>
          </cell>
          <cell r="T25">
            <v>50</v>
          </cell>
          <cell r="V25">
            <v>9</v>
          </cell>
          <cell r="W25">
            <v>19</v>
          </cell>
          <cell r="X25">
            <v>10</v>
          </cell>
          <cell r="Y25" t="str">
            <v>*</v>
          </cell>
        </row>
        <row r="26">
          <cell r="D26" t="str">
            <v>Other Income/(Expense), Net</v>
          </cell>
          <cell r="G26">
            <v>-4</v>
          </cell>
          <cell r="H26">
            <v>26</v>
          </cell>
          <cell r="I26">
            <v>30</v>
          </cell>
          <cell r="J26" t="str">
            <v>*</v>
          </cell>
          <cell r="L26">
            <v>-3</v>
          </cell>
          <cell r="M26">
            <v>93</v>
          </cell>
          <cell r="N26">
            <v>96</v>
          </cell>
          <cell r="O26" t="str">
            <v>*</v>
          </cell>
          <cell r="Q26">
            <v>1</v>
          </cell>
          <cell r="R26">
            <v>111</v>
          </cell>
          <cell r="S26">
            <v>110</v>
          </cell>
          <cell r="T26" t="str">
            <v>*</v>
          </cell>
          <cell r="V26">
            <v>1</v>
          </cell>
          <cell r="W26">
            <v>4</v>
          </cell>
          <cell r="X26">
            <v>3</v>
          </cell>
          <cell r="Y26" t="str">
            <v>*</v>
          </cell>
        </row>
        <row r="27">
          <cell r="D27" t="str">
            <v>Interest Expense</v>
          </cell>
          <cell r="G27">
            <v>-71</v>
          </cell>
          <cell r="H27">
            <v>-12</v>
          </cell>
          <cell r="I27">
            <v>59</v>
          </cell>
          <cell r="J27">
            <v>-83.098591549295776</v>
          </cell>
          <cell r="L27">
            <v>-56</v>
          </cell>
          <cell r="M27">
            <v>-59</v>
          </cell>
          <cell r="N27">
            <v>-3</v>
          </cell>
          <cell r="O27">
            <v>5.3571428571428568</v>
          </cell>
          <cell r="Q27">
            <v>-30</v>
          </cell>
          <cell r="R27">
            <v>-76</v>
          </cell>
          <cell r="S27">
            <v>-46</v>
          </cell>
          <cell r="T27" t="str">
            <v>*</v>
          </cell>
          <cell r="V27">
            <v>-15</v>
          </cell>
          <cell r="W27">
            <v>-235</v>
          </cell>
          <cell r="X27">
            <v>-220</v>
          </cell>
          <cell r="Y27" t="str">
            <v>*</v>
          </cell>
        </row>
        <row r="28">
          <cell r="D28" t="str">
            <v xml:space="preserve">Income Before Provision for Income Taxes </v>
          </cell>
          <cell r="G28">
            <v>2943</v>
          </cell>
          <cell r="H28">
            <v>3488</v>
          </cell>
          <cell r="I28">
            <v>545</v>
          </cell>
          <cell r="J28">
            <v>18.518518518518519</v>
          </cell>
          <cell r="L28">
            <v>3005</v>
          </cell>
          <cell r="M28">
            <v>3508</v>
          </cell>
          <cell r="N28">
            <v>503</v>
          </cell>
          <cell r="O28">
            <v>16.738768718801996</v>
          </cell>
          <cell r="Q28">
            <v>2980</v>
          </cell>
          <cell r="R28">
            <v>3855</v>
          </cell>
          <cell r="S28">
            <v>875</v>
          </cell>
          <cell r="T28">
            <v>29.36241610738255</v>
          </cell>
          <cell r="V28">
            <v>3248</v>
          </cell>
          <cell r="W28">
            <v>4058.01</v>
          </cell>
          <cell r="X28">
            <v>810.01000000000022</v>
          </cell>
          <cell r="Y28">
            <v>24.938731527093601</v>
          </cell>
        </row>
        <row r="29">
          <cell r="D29" t="str">
            <v>Provision for Income Taxes</v>
          </cell>
          <cell r="G29">
            <v>-723</v>
          </cell>
          <cell r="H29">
            <v>-820</v>
          </cell>
          <cell r="I29">
            <v>-97</v>
          </cell>
          <cell r="J29">
            <v>13.416320885200554</v>
          </cell>
          <cell r="L29">
            <v>-729</v>
          </cell>
          <cell r="M29">
            <v>-821</v>
          </cell>
          <cell r="N29">
            <v>-92</v>
          </cell>
          <cell r="O29">
            <v>12.620027434842248</v>
          </cell>
          <cell r="Q29">
            <v>-657.01</v>
          </cell>
          <cell r="R29">
            <v>-833</v>
          </cell>
          <cell r="S29">
            <v>-175.99</v>
          </cell>
          <cell r="T29">
            <v>26.786502488546599</v>
          </cell>
          <cell r="V29">
            <v>-784</v>
          </cell>
          <cell r="W29">
            <v>-1060</v>
          </cell>
          <cell r="X29">
            <v>-276</v>
          </cell>
          <cell r="Y29">
            <v>35.204081632653065</v>
          </cell>
        </row>
        <row r="30">
          <cell r="D30" t="str">
            <v xml:space="preserve">Net Income </v>
          </cell>
          <cell r="G30">
            <v>2220</v>
          </cell>
          <cell r="H30">
            <v>2668</v>
          </cell>
          <cell r="I30">
            <v>448</v>
          </cell>
          <cell r="J30">
            <v>20.18018018018018</v>
          </cell>
          <cell r="L30">
            <v>2276</v>
          </cell>
          <cell r="M30">
            <v>2687</v>
          </cell>
          <cell r="N30">
            <v>411</v>
          </cell>
          <cell r="O30">
            <v>18.057996485061512</v>
          </cell>
          <cell r="Q30">
            <v>2322.9900000000098</v>
          </cell>
          <cell r="R30">
            <v>3022</v>
          </cell>
          <cell r="S30">
            <v>699.00999999999021</v>
          </cell>
          <cell r="T30">
            <v>30.090960357125397</v>
          </cell>
          <cell r="V30">
            <v>2464</v>
          </cell>
          <cell r="W30">
            <v>2998.01</v>
          </cell>
          <cell r="X30">
            <v>534.01000000000022</v>
          </cell>
          <cell r="Y30">
            <v>21.672483766233775</v>
          </cell>
        </row>
        <row r="33">
          <cell r="D33" t="str">
            <v>Net Income Attributable To Noncontrolling Interest</v>
          </cell>
          <cell r="G33">
            <v>1268</v>
          </cell>
          <cell r="H33">
            <v>1522</v>
          </cell>
          <cell r="I33">
            <v>254</v>
          </cell>
          <cell r="J33">
            <v>20.031545741324923</v>
          </cell>
          <cell r="L33">
            <v>1298</v>
          </cell>
          <cell r="M33">
            <v>1530</v>
          </cell>
          <cell r="N33">
            <v>232</v>
          </cell>
          <cell r="O33">
            <v>17.873651771956855</v>
          </cell>
          <cell r="Q33">
            <v>1333</v>
          </cell>
          <cell r="R33">
            <v>1698</v>
          </cell>
          <cell r="S33">
            <v>365</v>
          </cell>
          <cell r="T33">
            <v>27.381845461365341</v>
          </cell>
          <cell r="V33">
            <v>1407</v>
          </cell>
          <cell r="W33">
            <v>1698</v>
          </cell>
          <cell r="X33">
            <v>291</v>
          </cell>
          <cell r="Y33">
            <v>20.68230277185501</v>
          </cell>
        </row>
        <row r="34">
          <cell r="D34" t="str">
            <v>Net Income Attributable To Verizon</v>
          </cell>
          <cell r="G34">
            <v>952</v>
          </cell>
          <cell r="H34">
            <v>1146</v>
          </cell>
          <cell r="I34">
            <v>194</v>
          </cell>
          <cell r="J34">
            <v>20.3781512605042</v>
          </cell>
          <cell r="L34">
            <v>978</v>
          </cell>
          <cell r="M34">
            <v>1157</v>
          </cell>
          <cell r="N34">
            <v>179</v>
          </cell>
          <cell r="O34">
            <v>18.302658486707564</v>
          </cell>
          <cell r="Q34">
            <v>989.99000000000501</v>
          </cell>
          <cell r="R34">
            <v>1324</v>
          </cell>
          <cell r="S34">
            <v>334.00999999999499</v>
          </cell>
          <cell r="T34">
            <v>33.738724633581477</v>
          </cell>
          <cell r="V34">
            <v>1057</v>
          </cell>
          <cell r="W34">
            <v>1300.01</v>
          </cell>
          <cell r="X34">
            <v>243.01</v>
          </cell>
          <cell r="Y34">
            <v>22.990539262062441</v>
          </cell>
        </row>
        <row r="35">
          <cell r="D35" t="str">
            <v>Net Income Before Special Items</v>
          </cell>
          <cell r="G35">
            <v>2220</v>
          </cell>
          <cell r="H35">
            <v>2668</v>
          </cell>
          <cell r="I35">
            <v>448</v>
          </cell>
          <cell r="J35">
            <v>20.18018018018018</v>
          </cell>
          <cell r="L35">
            <v>2276</v>
          </cell>
          <cell r="M35">
            <v>2687</v>
          </cell>
          <cell r="N35">
            <v>411</v>
          </cell>
          <cell r="O35">
            <v>18.057996485061512</v>
          </cell>
          <cell r="Q35">
            <v>2322.9900000000098</v>
          </cell>
          <cell r="R35">
            <v>3022</v>
          </cell>
          <cell r="S35">
            <v>699.00999999999021</v>
          </cell>
          <cell r="T35">
            <v>30.090960357125397</v>
          </cell>
          <cell r="V35">
            <v>2464</v>
          </cell>
          <cell r="W35">
            <v>2998.01</v>
          </cell>
          <cell r="X35">
            <v>534.01000000000022</v>
          </cell>
          <cell r="Y35">
            <v>21.672483766233775</v>
          </cell>
        </row>
        <row r="37">
          <cell r="D37" t="str">
            <v>EBITDA</v>
          </cell>
          <cell r="G37">
            <v>4302</v>
          </cell>
          <cell r="H37">
            <v>4789</v>
          </cell>
          <cell r="I37">
            <v>487</v>
          </cell>
          <cell r="J37">
            <v>11.320316132031612</v>
          </cell>
          <cell r="L37">
            <v>4353</v>
          </cell>
          <cell r="M37">
            <v>4832</v>
          </cell>
          <cell r="N37">
            <v>479</v>
          </cell>
          <cell r="O37">
            <v>11.003905352630369</v>
          </cell>
          <cell r="Q37">
            <v>4309</v>
          </cell>
          <cell r="R37">
            <v>5227</v>
          </cell>
          <cell r="S37">
            <v>918</v>
          </cell>
          <cell r="T37">
            <v>21.304246925040612</v>
          </cell>
          <cell r="V37">
            <v>4553</v>
          </cell>
          <cell r="W37">
            <v>6019</v>
          </cell>
          <cell r="X37">
            <v>1466</v>
          </cell>
          <cell r="Y37">
            <v>32.198550406325502</v>
          </cell>
        </row>
        <row r="38">
          <cell r="D38" t="str">
            <v>EBITDA Margin</v>
          </cell>
          <cell r="G38">
            <v>0.39675366595960526</v>
          </cell>
          <cell r="H38">
            <v>0.39516461754270155</v>
          </cell>
          <cell r="L38">
            <v>0.38559659845867661</v>
          </cell>
          <cell r="M38">
            <v>0.38047244094488186</v>
          </cell>
          <cell r="Q38">
            <v>0.37656176128483676</v>
          </cell>
          <cell r="R38">
            <v>0.4068654160504398</v>
          </cell>
          <cell r="V38">
            <v>0.39017910703573572</v>
          </cell>
          <cell r="W38">
            <v>0.39802936119560905</v>
          </cell>
        </row>
        <row r="39">
          <cell r="D39" t="str">
            <v>EBITDA Margin on Service Revenues</v>
          </cell>
          <cell r="G39">
            <v>0.45756222080408426</v>
          </cell>
          <cell r="H39">
            <v>0.45644300419367134</v>
          </cell>
          <cell r="L39">
            <v>0.44650733408554721</v>
          </cell>
          <cell r="M39">
            <v>0.44184345281638626</v>
          </cell>
          <cell r="Q39">
            <v>0.43639818067836722</v>
          </cell>
          <cell r="R39">
            <v>0.47243311641359365</v>
          </cell>
          <cell r="V39">
            <v>0.44879250862493841</v>
          </cell>
          <cell r="W39">
            <v>0.46037937891999386</v>
          </cell>
        </row>
        <row r="40">
          <cell r="D40" t="str">
            <v>Operating Income Margin</v>
          </cell>
          <cell r="G40">
            <v>0.27750622521442403</v>
          </cell>
          <cell r="H40">
            <v>0.28599719448799404</v>
          </cell>
          <cell r="L40">
            <v>0.27052883337762423</v>
          </cell>
          <cell r="M40">
            <v>0.27291338582677166</v>
          </cell>
          <cell r="Q40">
            <v>0.26243095129690525</v>
          </cell>
          <cell r="R40">
            <v>0.29664513115902547</v>
          </cell>
          <cell r="V40">
            <v>0.27877281686519839</v>
          </cell>
          <cell r="W40">
            <v>0.28237071815897369</v>
          </cell>
        </row>
        <row r="42">
          <cell r="D42" t="str">
            <v xml:space="preserve">Income Before Provision for Income Taxes </v>
          </cell>
          <cell r="G42">
            <v>2943</v>
          </cell>
          <cell r="H42">
            <v>3488</v>
          </cell>
          <cell r="I42">
            <v>545</v>
          </cell>
          <cell r="J42">
            <v>18.518518518518519</v>
          </cell>
          <cell r="L42">
            <v>3005</v>
          </cell>
          <cell r="M42">
            <v>3508</v>
          </cell>
          <cell r="N42">
            <v>503</v>
          </cell>
          <cell r="O42">
            <v>16.738768718801996</v>
          </cell>
          <cell r="Q42">
            <v>2980</v>
          </cell>
          <cell r="R42">
            <v>3855</v>
          </cell>
          <cell r="S42">
            <v>875</v>
          </cell>
          <cell r="T42">
            <v>29.36241610738255</v>
          </cell>
          <cell r="V42">
            <v>3248</v>
          </cell>
          <cell r="W42">
            <v>4058.01</v>
          </cell>
          <cell r="X42">
            <v>810.01000000000022</v>
          </cell>
          <cell r="Y42">
            <v>24.938731527093601</v>
          </cell>
        </row>
        <row r="44">
          <cell r="D44" t="str">
            <v>Effective Income Tax Rate on Pre-Tax Income 
   Attributable To Verizon</v>
          </cell>
        </row>
        <row r="45">
          <cell r="G45">
            <v>0.43164179104477612</v>
          </cell>
          <cell r="H45">
            <v>0.4170905391658189</v>
          </cell>
          <cell r="L45">
            <v>0.42706502636203869</v>
          </cell>
          <cell r="M45">
            <v>0.41506572295247723</v>
          </cell>
          <cell r="Q45">
            <v>0.39891317547055133</v>
          </cell>
          <cell r="R45">
            <v>0.38618451553082983</v>
          </cell>
          <cell r="V45">
            <v>0.42585551330798477</v>
          </cell>
          <cell r="W45">
            <v>0.44915063919220677</v>
          </cell>
        </row>
        <row r="46">
          <cell r="D46" t="str">
            <v xml:space="preserve">Effective Income Tax Rate on Pre-Tax Income </v>
          </cell>
          <cell r="G46">
            <v>0.24566768603465852</v>
          </cell>
          <cell r="H46">
            <v>0.23509174311926606</v>
          </cell>
          <cell r="L46">
            <v>0.24259567387687189</v>
          </cell>
          <cell r="M46">
            <v>0.23403648802736601</v>
          </cell>
          <cell r="Q46">
            <v>0.2204731543624161</v>
          </cell>
          <cell r="R46">
            <v>0.21608300907911804</v>
          </cell>
          <cell r="V46">
            <v>0.2413793103448276</v>
          </cell>
          <cell r="W46">
            <v>0.26121177621543562</v>
          </cell>
        </row>
        <row r="48">
          <cell r="D48" t="str">
            <v>* Not meaningful</v>
          </cell>
        </row>
      </sheetData>
      <sheetData sheetId="5">
        <row r="4">
          <cell r="D4" t="str">
            <v>Verizon Communications Inc.</v>
          </cell>
        </row>
        <row r="5">
          <cell r="D5" t="str">
            <v>Statement of Income Before Special Items - Domestic Wireless</v>
          </cell>
        </row>
        <row r="6">
          <cell r="D6" t="str">
            <v>Proforma Normalized</v>
          </cell>
        </row>
        <row r="8">
          <cell r="G8" t="str">
            <v>3 Mos. Ended</v>
          </cell>
          <cell r="H8" t="str">
            <v>3 Mos. Ended</v>
          </cell>
          <cell r="L8" t="str">
            <v>3 Mos. Ended</v>
          </cell>
          <cell r="M8" t="str">
            <v>3 Mos. Ended</v>
          </cell>
          <cell r="Q8" t="str">
            <v>3 Mos. Ended</v>
          </cell>
          <cell r="R8" t="str">
            <v>3 Mos. Ended</v>
          </cell>
          <cell r="V8" t="str">
            <v>3 Mos. Ended</v>
          </cell>
          <cell r="W8" t="str">
            <v>3 Mos. Ended</v>
          </cell>
        </row>
        <row r="9">
          <cell r="G9">
            <v>39263</v>
          </cell>
          <cell r="H9">
            <v>39629</v>
          </cell>
          <cell r="I9" t="str">
            <v>$ Change</v>
          </cell>
          <cell r="J9" t="str">
            <v>% Change</v>
          </cell>
          <cell r="L9">
            <v>39355</v>
          </cell>
          <cell r="M9">
            <v>39721</v>
          </cell>
          <cell r="N9" t="str">
            <v>$ Change</v>
          </cell>
          <cell r="O9" t="str">
            <v>% Change</v>
          </cell>
          <cell r="Q9">
            <v>39447</v>
          </cell>
          <cell r="R9">
            <v>39813</v>
          </cell>
          <cell r="S9" t="str">
            <v>$ Change</v>
          </cell>
          <cell r="T9" t="str">
            <v>% Change</v>
          </cell>
          <cell r="V9">
            <v>39538</v>
          </cell>
          <cell r="W9">
            <v>39903</v>
          </cell>
          <cell r="X9" t="str">
            <v>$ Change</v>
          </cell>
          <cell r="Y9" t="str">
            <v>% Change</v>
          </cell>
        </row>
        <row r="12">
          <cell r="D12" t="str">
            <v>Service Revenue</v>
          </cell>
          <cell r="G12">
            <v>10967</v>
          </cell>
          <cell r="H12">
            <v>12240</v>
          </cell>
          <cell r="I12">
            <v>1273</v>
          </cell>
          <cell r="J12">
            <v>11.607549922494757</v>
          </cell>
          <cell r="L12">
            <v>11386</v>
          </cell>
          <cell r="M12">
            <v>12752</v>
          </cell>
          <cell r="N12">
            <v>1366</v>
          </cell>
          <cell r="O12">
            <v>11.997189531002986</v>
          </cell>
          <cell r="Q12">
            <v>11517.01</v>
          </cell>
          <cell r="R12">
            <v>12899</v>
          </cell>
          <cell r="S12">
            <v>1381.9899999999998</v>
          </cell>
          <cell r="T12">
            <v>11.999555440170667</v>
          </cell>
          <cell r="V12">
            <v>11828</v>
          </cell>
          <cell r="W12">
            <v>13074</v>
          </cell>
          <cell r="X12">
            <v>1246</v>
          </cell>
          <cell r="Y12">
            <v>10.534325329726075</v>
          </cell>
        </row>
        <row r="13">
          <cell r="D13" t="str">
            <v>Equipment and Other</v>
          </cell>
          <cell r="G13">
            <v>1939</v>
          </cell>
          <cell r="H13">
            <v>2143</v>
          </cell>
          <cell r="I13">
            <v>204</v>
          </cell>
          <cell r="J13">
            <v>10.520887055183085</v>
          </cell>
          <cell r="L13">
            <v>2054</v>
          </cell>
          <cell r="M13">
            <v>2315</v>
          </cell>
          <cell r="N13">
            <v>261</v>
          </cell>
          <cell r="O13">
            <v>12.706913339824732</v>
          </cell>
          <cell r="Q13">
            <v>2069</v>
          </cell>
          <cell r="R13">
            <v>2356</v>
          </cell>
          <cell r="S13">
            <v>287</v>
          </cell>
          <cell r="T13">
            <v>13.8714354760754</v>
          </cell>
          <cell r="V13">
            <v>2042</v>
          </cell>
          <cell r="W13">
            <v>2048</v>
          </cell>
          <cell r="X13">
            <v>6</v>
          </cell>
          <cell r="Y13">
            <v>0.2938295788442703</v>
          </cell>
        </row>
        <row r="14">
          <cell r="D14" t="str">
            <v>Total Revenues</v>
          </cell>
          <cell r="G14">
            <v>12906</v>
          </cell>
          <cell r="H14">
            <v>14383</v>
          </cell>
          <cell r="I14">
            <v>1477</v>
          </cell>
          <cell r="J14">
            <v>11.444289477762283</v>
          </cell>
          <cell r="L14">
            <v>13440</v>
          </cell>
          <cell r="M14">
            <v>15067</v>
          </cell>
          <cell r="N14">
            <v>1627</v>
          </cell>
          <cell r="O14">
            <v>12.105654761904763</v>
          </cell>
          <cell r="Q14">
            <v>13586.01</v>
          </cell>
          <cell r="R14">
            <v>15255</v>
          </cell>
          <cell r="S14">
            <v>1668.9899999999998</v>
          </cell>
          <cell r="T14">
            <v>12.284622195920655</v>
          </cell>
          <cell r="V14">
            <v>13870</v>
          </cell>
          <cell r="W14">
            <v>15122</v>
          </cell>
          <cell r="X14">
            <v>1252</v>
          </cell>
          <cell r="Y14">
            <v>9.0266762797404478</v>
          </cell>
        </row>
        <row r="16">
          <cell r="D16" t="str">
            <v>Cost of Services and Sales</v>
          </cell>
          <cell r="G16">
            <v>3841</v>
          </cell>
          <cell r="H16">
            <v>4375</v>
          </cell>
          <cell r="I16">
            <v>534</v>
          </cell>
          <cell r="J16">
            <v>13.902629523561572</v>
          </cell>
          <cell r="L16">
            <v>4147</v>
          </cell>
          <cell r="M16">
            <v>4831</v>
          </cell>
          <cell r="N16">
            <v>684</v>
          </cell>
          <cell r="O16">
            <v>16.493850976609597</v>
          </cell>
          <cell r="Q16">
            <v>4219.01</v>
          </cell>
          <cell r="R16">
            <v>4815</v>
          </cell>
          <cell r="S16">
            <v>595.98999999999978</v>
          </cell>
          <cell r="T16">
            <v>14.126299771747394</v>
          </cell>
          <cell r="V16">
            <v>4221</v>
          </cell>
          <cell r="W16">
            <v>4660</v>
          </cell>
          <cell r="X16">
            <v>439</v>
          </cell>
          <cell r="Y16">
            <v>10.400379057095476</v>
          </cell>
        </row>
        <row r="17">
          <cell r="D17" t="str">
            <v>Selling, General and Administrative Expenses</v>
          </cell>
          <cell r="G17">
            <v>4003</v>
          </cell>
          <cell r="H17">
            <v>4353</v>
          </cell>
          <cell r="I17">
            <v>350</v>
          </cell>
          <cell r="J17">
            <v>8.7434424181863601</v>
          </cell>
          <cell r="L17">
            <v>4161</v>
          </cell>
          <cell r="M17">
            <v>4529</v>
          </cell>
          <cell r="N17">
            <v>368</v>
          </cell>
          <cell r="O17">
            <v>8.8440278779139625</v>
          </cell>
          <cell r="Q17">
            <v>4373</v>
          </cell>
          <cell r="R17">
            <v>4318</v>
          </cell>
          <cell r="S17">
            <v>-55</v>
          </cell>
          <cell r="T17">
            <v>-1.2577178138577636</v>
          </cell>
          <cell r="V17">
            <v>4285</v>
          </cell>
          <cell r="W17">
            <v>4443</v>
          </cell>
          <cell r="X17">
            <v>158</v>
          </cell>
          <cell r="Y17">
            <v>3.6872812135355892</v>
          </cell>
        </row>
        <row r="18">
          <cell r="D18" t="str">
            <v>Total Cash Expenses</v>
          </cell>
          <cell r="G18">
            <v>7844</v>
          </cell>
          <cell r="H18">
            <v>8728</v>
          </cell>
          <cell r="I18">
            <v>884</v>
          </cell>
          <cell r="J18">
            <v>11.2697603263641</v>
          </cell>
          <cell r="L18">
            <v>8308</v>
          </cell>
          <cell r="M18">
            <v>9360</v>
          </cell>
          <cell r="N18">
            <v>1052</v>
          </cell>
          <cell r="O18">
            <v>12.662493981704381</v>
          </cell>
          <cell r="Q18">
            <v>8592.01</v>
          </cell>
          <cell r="R18">
            <v>9133</v>
          </cell>
          <cell r="S18">
            <v>540.98999999999978</v>
          </cell>
          <cell r="T18">
            <v>6.2964312192374052</v>
          </cell>
          <cell r="V18">
            <v>8506</v>
          </cell>
          <cell r="W18">
            <v>9103</v>
          </cell>
          <cell r="X18">
            <v>597</v>
          </cell>
          <cell r="Y18">
            <v>7.0185751234422762</v>
          </cell>
        </row>
        <row r="20">
          <cell r="D20" t="str">
            <v>Depreciation Expense</v>
          </cell>
          <cell r="G20">
            <v>1445</v>
          </cell>
          <cell r="H20">
            <v>1473</v>
          </cell>
          <cell r="I20">
            <v>28</v>
          </cell>
          <cell r="J20">
            <v>1.9377162629757785</v>
          </cell>
          <cell r="L20">
            <v>1451</v>
          </cell>
          <cell r="M20">
            <v>1510</v>
          </cell>
          <cell r="N20">
            <v>59</v>
          </cell>
          <cell r="O20">
            <v>4.0661612680909718</v>
          </cell>
          <cell r="Q20">
            <v>1458</v>
          </cell>
          <cell r="R20">
            <v>1553</v>
          </cell>
          <cell r="S20">
            <v>95</v>
          </cell>
          <cell r="T20">
            <v>6.5157750342935525</v>
          </cell>
          <cell r="V20">
            <v>1451</v>
          </cell>
          <cell r="W20">
            <v>1603.99</v>
          </cell>
          <cell r="X20">
            <v>152.99</v>
          </cell>
          <cell r="Y20">
            <v>10.543762922122674</v>
          </cell>
        </row>
        <row r="21">
          <cell r="D21" t="str">
            <v>Amortization</v>
          </cell>
          <cell r="G21">
            <v>136</v>
          </cell>
          <cell r="H21">
            <v>139</v>
          </cell>
          <cell r="I21">
            <v>3</v>
          </cell>
          <cell r="J21">
            <v>2.2058823529411766</v>
          </cell>
          <cell r="L21">
            <v>136</v>
          </cell>
          <cell r="M21">
            <v>144</v>
          </cell>
          <cell r="N21">
            <v>8</v>
          </cell>
          <cell r="O21">
            <v>5.8823529411764701</v>
          </cell>
          <cell r="Q21">
            <v>139</v>
          </cell>
          <cell r="R21">
            <v>153</v>
          </cell>
          <cell r="S21">
            <v>14</v>
          </cell>
          <cell r="T21">
            <v>10.071942446043165</v>
          </cell>
          <cell r="V21">
            <v>137</v>
          </cell>
          <cell r="W21">
            <v>145</v>
          </cell>
          <cell r="X21">
            <v>8</v>
          </cell>
          <cell r="Y21">
            <v>5.8394160583941606</v>
          </cell>
        </row>
        <row r="22">
          <cell r="D22" t="str">
            <v>Depreciation and Amortization Expenses</v>
          </cell>
          <cell r="G22">
            <v>1581</v>
          </cell>
          <cell r="H22">
            <v>1612</v>
          </cell>
          <cell r="I22">
            <v>31</v>
          </cell>
          <cell r="J22">
            <v>1.9607843137254901</v>
          </cell>
          <cell r="L22">
            <v>1587</v>
          </cell>
          <cell r="M22">
            <v>1654</v>
          </cell>
          <cell r="N22">
            <v>67</v>
          </cell>
          <cell r="O22">
            <v>4.2218021424070571</v>
          </cell>
          <cell r="Q22">
            <v>1597</v>
          </cell>
          <cell r="R22">
            <v>1706</v>
          </cell>
          <cell r="S22">
            <v>109</v>
          </cell>
          <cell r="T22">
            <v>6.8252974326862867</v>
          </cell>
          <cell r="V22">
            <v>1588</v>
          </cell>
          <cell r="W22">
            <v>1748.99</v>
          </cell>
          <cell r="X22">
            <v>160.99</v>
          </cell>
          <cell r="Y22">
            <v>10.137909319899245</v>
          </cell>
        </row>
        <row r="24">
          <cell r="D24" t="str">
            <v>Operating Income</v>
          </cell>
          <cell r="G24">
            <v>3481</v>
          </cell>
          <cell r="H24">
            <v>4043</v>
          </cell>
          <cell r="I24">
            <v>562</v>
          </cell>
          <cell r="J24">
            <v>16.144785981039931</v>
          </cell>
          <cell r="L24">
            <v>3545</v>
          </cell>
          <cell r="M24">
            <v>4053</v>
          </cell>
          <cell r="N24">
            <v>508</v>
          </cell>
          <cell r="O24">
            <v>14.330042313117067</v>
          </cell>
          <cell r="Q24">
            <v>3397</v>
          </cell>
          <cell r="R24">
            <v>4416</v>
          </cell>
          <cell r="S24">
            <v>1019</v>
          </cell>
          <cell r="T24">
            <v>29.997056226081835</v>
          </cell>
          <cell r="V24">
            <v>3776</v>
          </cell>
          <cell r="W24">
            <v>4270.01</v>
          </cell>
          <cell r="X24">
            <v>494.01000000000022</v>
          </cell>
          <cell r="Y24">
            <v>13.082891949152547</v>
          </cell>
        </row>
        <row r="25">
          <cell r="D25" t="str">
            <v>Equity in Earnings of Unconsolidated Business</v>
          </cell>
          <cell r="G25">
            <v>13</v>
          </cell>
          <cell r="H25">
            <v>14</v>
          </cell>
          <cell r="I25">
            <v>1</v>
          </cell>
          <cell r="J25">
            <v>7.6923076923076925</v>
          </cell>
          <cell r="L25">
            <v>16</v>
          </cell>
          <cell r="M25">
            <v>16</v>
          </cell>
          <cell r="N25">
            <v>0</v>
          </cell>
          <cell r="O25">
            <v>0</v>
          </cell>
          <cell r="Q25">
            <v>11</v>
          </cell>
          <cell r="R25">
            <v>13</v>
          </cell>
          <cell r="S25">
            <v>2</v>
          </cell>
          <cell r="T25">
            <v>18.181818181818183</v>
          </cell>
          <cell r="V25">
            <v>10</v>
          </cell>
          <cell r="W25">
            <v>19</v>
          </cell>
          <cell r="X25">
            <v>9</v>
          </cell>
          <cell r="Y25">
            <v>90</v>
          </cell>
        </row>
        <row r="26">
          <cell r="D26" t="str">
            <v>Other Income/(Expense), Net</v>
          </cell>
          <cell r="G26">
            <v>1</v>
          </cell>
          <cell r="H26">
            <v>12</v>
          </cell>
          <cell r="I26">
            <v>11</v>
          </cell>
          <cell r="J26" t="str">
            <v>*</v>
          </cell>
          <cell r="L26">
            <v>4</v>
          </cell>
          <cell r="M26">
            <v>3</v>
          </cell>
          <cell r="N26">
            <v>-1</v>
          </cell>
          <cell r="O26">
            <v>-25</v>
          </cell>
          <cell r="Q26">
            <v>21</v>
          </cell>
          <cell r="R26">
            <v>12</v>
          </cell>
          <cell r="S26">
            <v>-9</v>
          </cell>
          <cell r="T26">
            <v>-42.857142857142854</v>
          </cell>
          <cell r="V26">
            <v>14</v>
          </cell>
          <cell r="W26">
            <v>4</v>
          </cell>
          <cell r="X26">
            <v>-10</v>
          </cell>
          <cell r="Y26">
            <v>-71.428571428571431</v>
          </cell>
        </row>
        <row r="27">
          <cell r="D27" t="str">
            <v>Interest Expense</v>
          </cell>
          <cell r="G27">
            <v>-466</v>
          </cell>
          <cell r="H27">
            <v>-390</v>
          </cell>
          <cell r="I27">
            <v>76</v>
          </cell>
          <cell r="J27">
            <v>-16.309012875536482</v>
          </cell>
          <cell r="L27">
            <v>-470</v>
          </cell>
          <cell r="M27">
            <v>-415</v>
          </cell>
          <cell r="N27">
            <v>55</v>
          </cell>
          <cell r="O27">
            <v>-11.702127659574469</v>
          </cell>
          <cell r="Q27">
            <v>-460</v>
          </cell>
          <cell r="R27">
            <v>-441</v>
          </cell>
          <cell r="S27">
            <v>19</v>
          </cell>
          <cell r="T27">
            <v>-4.1304347826086953</v>
          </cell>
          <cell r="V27">
            <v>-392</v>
          </cell>
          <cell r="W27">
            <v>-235</v>
          </cell>
          <cell r="X27">
            <v>157</v>
          </cell>
          <cell r="Y27">
            <v>-40.051020408163261</v>
          </cell>
        </row>
        <row r="28">
          <cell r="D28" t="str">
            <v xml:space="preserve">Income Before Provision for Income Taxes </v>
          </cell>
          <cell r="G28">
            <v>3029</v>
          </cell>
          <cell r="H28">
            <v>3679</v>
          </cell>
          <cell r="I28">
            <v>650</v>
          </cell>
          <cell r="J28">
            <v>21.459227467811161</v>
          </cell>
          <cell r="L28">
            <v>3095</v>
          </cell>
          <cell r="M28">
            <v>3657</v>
          </cell>
          <cell r="N28">
            <v>562</v>
          </cell>
          <cell r="O28">
            <v>18.158319870759289</v>
          </cell>
          <cell r="Q28">
            <v>2969</v>
          </cell>
          <cell r="R28">
            <v>4000</v>
          </cell>
          <cell r="S28">
            <v>1031</v>
          </cell>
          <cell r="T28">
            <v>34.725496800269454</v>
          </cell>
          <cell r="V28">
            <v>3408</v>
          </cell>
          <cell r="W28">
            <v>4058.01</v>
          </cell>
          <cell r="X28">
            <v>650.01000000000022</v>
          </cell>
          <cell r="Y28">
            <v>19.073063380281695</v>
          </cell>
        </row>
        <row r="29">
          <cell r="D29" t="str">
            <v>Provision for Income Taxes</v>
          </cell>
          <cell r="G29">
            <v>-757</v>
          </cell>
          <cell r="H29">
            <v>-899</v>
          </cell>
          <cell r="I29">
            <v>-142</v>
          </cell>
          <cell r="J29">
            <v>18.758256274768826</v>
          </cell>
          <cell r="L29">
            <v>-768</v>
          </cell>
          <cell r="M29">
            <v>-883</v>
          </cell>
          <cell r="N29">
            <v>-115</v>
          </cell>
          <cell r="O29">
            <v>14.973958333333334</v>
          </cell>
          <cell r="Q29">
            <v>-656.01</v>
          </cell>
          <cell r="R29">
            <v>-897</v>
          </cell>
          <cell r="S29">
            <v>-240.99</v>
          </cell>
          <cell r="T29">
            <v>36.735720492065674</v>
          </cell>
          <cell r="V29">
            <v>-855</v>
          </cell>
          <cell r="W29">
            <v>-1060</v>
          </cell>
          <cell r="X29">
            <v>-205</v>
          </cell>
          <cell r="Y29">
            <v>23.976608187134502</v>
          </cell>
        </row>
        <row r="30">
          <cell r="D30" t="str">
            <v xml:space="preserve">Net Income </v>
          </cell>
          <cell r="G30">
            <v>2272</v>
          </cell>
          <cell r="H30">
            <v>2780</v>
          </cell>
          <cell r="I30">
            <v>508</v>
          </cell>
          <cell r="J30">
            <v>22.359154929577464</v>
          </cell>
          <cell r="L30">
            <v>2327</v>
          </cell>
          <cell r="M30">
            <v>2774</v>
          </cell>
          <cell r="N30">
            <v>447</v>
          </cell>
          <cell r="O30">
            <v>19.20928233777396</v>
          </cell>
          <cell r="Q30">
            <v>2312.9900000000098</v>
          </cell>
          <cell r="R30">
            <v>3103</v>
          </cell>
          <cell r="S30">
            <v>790.00999999999021</v>
          </cell>
          <cell r="T30">
            <v>34.155357351306613</v>
          </cell>
          <cell r="V30">
            <v>2553</v>
          </cell>
          <cell r="W30">
            <v>2998.01</v>
          </cell>
          <cell r="X30">
            <v>445.01000000000022</v>
          </cell>
          <cell r="Y30">
            <v>17.430865648256962</v>
          </cell>
        </row>
        <row r="33">
          <cell r="D33" t="str">
            <v>Net Income Attributable To Noncontrolling Interest</v>
          </cell>
          <cell r="G33">
            <v>1290</v>
          </cell>
          <cell r="H33">
            <v>1576</v>
          </cell>
          <cell r="I33">
            <v>286</v>
          </cell>
          <cell r="J33">
            <v>22.170542635658915</v>
          </cell>
          <cell r="L33">
            <v>1319</v>
          </cell>
          <cell r="M33">
            <v>1571</v>
          </cell>
          <cell r="N33">
            <v>252</v>
          </cell>
          <cell r="O33">
            <v>19.105382865807428</v>
          </cell>
          <cell r="Q33">
            <v>1328</v>
          </cell>
          <cell r="R33">
            <v>1740</v>
          </cell>
          <cell r="S33">
            <v>412</v>
          </cell>
          <cell r="T33">
            <v>31.024096385542173</v>
          </cell>
          <cell r="V33">
            <v>1447</v>
          </cell>
          <cell r="W33">
            <v>1698</v>
          </cell>
          <cell r="X33">
            <v>251</v>
          </cell>
          <cell r="Y33">
            <v>17.34623358673117</v>
          </cell>
        </row>
        <row r="34">
          <cell r="D34" t="str">
            <v>Net Income Attributable To Verizon</v>
          </cell>
          <cell r="G34">
            <v>982</v>
          </cell>
          <cell r="H34">
            <v>1204</v>
          </cell>
          <cell r="I34">
            <v>222</v>
          </cell>
          <cell r="J34">
            <v>22.606924643584524</v>
          </cell>
          <cell r="L34">
            <v>1008</v>
          </cell>
          <cell r="M34">
            <v>1203</v>
          </cell>
          <cell r="N34">
            <v>195</v>
          </cell>
          <cell r="O34">
            <v>19.345238095238095</v>
          </cell>
          <cell r="Q34">
            <v>984.99000000000501</v>
          </cell>
          <cell r="R34">
            <v>1363</v>
          </cell>
          <cell r="S34">
            <v>378.00999999999499</v>
          </cell>
          <cell r="T34">
            <v>38.377039360804986</v>
          </cell>
          <cell r="V34">
            <v>1106</v>
          </cell>
          <cell r="W34">
            <v>1300.01</v>
          </cell>
          <cell r="X34">
            <v>194.01</v>
          </cell>
          <cell r="Y34">
            <v>17.541591320072332</v>
          </cell>
        </row>
        <row r="35">
          <cell r="D35" t="str">
            <v>Net Income Before Special Items</v>
          </cell>
          <cell r="G35">
            <v>2272</v>
          </cell>
          <cell r="H35">
            <v>2780</v>
          </cell>
          <cell r="I35">
            <v>508</v>
          </cell>
          <cell r="J35">
            <v>22.359154929577464</v>
          </cell>
          <cell r="L35">
            <v>2327</v>
          </cell>
          <cell r="M35">
            <v>2774</v>
          </cell>
          <cell r="N35">
            <v>447</v>
          </cell>
          <cell r="O35">
            <v>19.20928233777396</v>
          </cell>
          <cell r="Q35">
            <v>2312.9900000000098</v>
          </cell>
          <cell r="R35">
            <v>3103</v>
          </cell>
          <cell r="S35">
            <v>790.00999999999021</v>
          </cell>
          <cell r="T35">
            <v>34.155357351306613</v>
          </cell>
          <cell r="V35">
            <v>2553</v>
          </cell>
          <cell r="W35">
            <v>2998.01</v>
          </cell>
          <cell r="X35">
            <v>445.01000000000022</v>
          </cell>
          <cell r="Y35">
            <v>17.430865648256962</v>
          </cell>
        </row>
        <row r="37">
          <cell r="D37" t="str">
            <v>EBITDA</v>
          </cell>
          <cell r="G37">
            <v>5062</v>
          </cell>
          <cell r="H37">
            <v>5655</v>
          </cell>
          <cell r="I37">
            <v>593</v>
          </cell>
          <cell r="J37">
            <v>11.71473725800079</v>
          </cell>
          <cell r="L37">
            <v>5132</v>
          </cell>
          <cell r="M37">
            <v>5707</v>
          </cell>
          <cell r="N37">
            <v>575</v>
          </cell>
          <cell r="O37">
            <v>11.204208885424785</v>
          </cell>
          <cell r="Q37">
            <v>4994</v>
          </cell>
          <cell r="R37">
            <v>6122</v>
          </cell>
          <cell r="S37">
            <v>1128</v>
          </cell>
          <cell r="T37">
            <v>22.587104525430515</v>
          </cell>
          <cell r="V37">
            <v>5364</v>
          </cell>
          <cell r="W37">
            <v>6019</v>
          </cell>
          <cell r="X37">
            <v>655</v>
          </cell>
          <cell r="Y37">
            <v>12.2110365398956</v>
          </cell>
        </row>
        <row r="38">
          <cell r="D38" t="str">
            <v>EBITDA Margin</v>
          </cell>
          <cell r="G38">
            <v>0.39222067255540061</v>
          </cell>
          <cell r="H38">
            <v>0.39317249530695958</v>
          </cell>
          <cell r="L38">
            <v>0.38184523809523807</v>
          </cell>
          <cell r="M38">
            <v>0.37877480586712681</v>
          </cell>
          <cell r="Q38">
            <v>0.36758400737228958</v>
          </cell>
          <cell r="R38">
            <v>0.40131104555883318</v>
          </cell>
          <cell r="V38">
            <v>0.38673395818312906</v>
          </cell>
          <cell r="W38">
            <v>0.39802936119560905</v>
          </cell>
        </row>
        <row r="39">
          <cell r="D39" t="str">
            <v>EBITDA Margin on Service Revenues</v>
          </cell>
          <cell r="G39">
            <v>0.46156651773502327</v>
          </cell>
          <cell r="H39">
            <v>0.46200980392156865</v>
          </cell>
          <cell r="L39">
            <v>0.45072896539610047</v>
          </cell>
          <cell r="M39">
            <v>0.44753764115432876</v>
          </cell>
          <cell r="Q39">
            <v>0.43361948978076775</v>
          </cell>
          <cell r="R39">
            <v>0.47461043491743549</v>
          </cell>
          <cell r="V39">
            <v>0.45350016909029423</v>
          </cell>
          <cell r="W39">
            <v>0.46037937891999386</v>
          </cell>
        </row>
        <row r="40">
          <cell r="D40" t="str">
            <v>Operating Income Margin</v>
          </cell>
          <cell r="G40">
            <v>0.26971951030528435</v>
          </cell>
          <cell r="H40">
            <v>0.28109573802405619</v>
          </cell>
          <cell r="L40">
            <v>0.26376488095238093</v>
          </cell>
          <cell r="M40">
            <v>0.26899847348509986</v>
          </cell>
          <cell r="Q40">
            <v>0.25003661855099474</v>
          </cell>
          <cell r="R40">
            <v>0.28947885939036383</v>
          </cell>
          <cell r="V40">
            <v>0.27224224945926462</v>
          </cell>
          <cell r="W40">
            <v>0.28237071815897369</v>
          </cell>
        </row>
        <row r="42">
          <cell r="D42" t="str">
            <v xml:space="preserve">Income Before Provision for Income Taxes </v>
          </cell>
          <cell r="G42">
            <v>3029</v>
          </cell>
          <cell r="H42">
            <v>3679</v>
          </cell>
          <cell r="I42">
            <v>650</v>
          </cell>
          <cell r="J42">
            <v>21.459227467811161</v>
          </cell>
          <cell r="L42">
            <v>3095</v>
          </cell>
          <cell r="M42">
            <v>3657</v>
          </cell>
          <cell r="N42">
            <v>562</v>
          </cell>
          <cell r="O42">
            <v>18.158319870759289</v>
          </cell>
          <cell r="Q42">
            <v>2969</v>
          </cell>
          <cell r="R42">
            <v>4000</v>
          </cell>
          <cell r="S42">
            <v>1031</v>
          </cell>
          <cell r="T42">
            <v>34.725496800269454</v>
          </cell>
          <cell r="V42">
            <v>3408</v>
          </cell>
          <cell r="W42">
            <v>4058.01</v>
          </cell>
          <cell r="X42">
            <v>650.01000000000022</v>
          </cell>
          <cell r="Y42">
            <v>19.073063380281695</v>
          </cell>
        </row>
        <row r="44">
          <cell r="D44" t="str">
            <v>Effective Income Tax Rate on Pre-Tax Income 
   Attributable To Verizon</v>
          </cell>
        </row>
        <row r="45">
          <cell r="G45">
            <v>0.4353076480736055</v>
          </cell>
          <cell r="H45">
            <v>0.42748454588682833</v>
          </cell>
          <cell r="L45">
            <v>0.43243243243243246</v>
          </cell>
          <cell r="M45">
            <v>0.42329817833173539</v>
          </cell>
          <cell r="Q45">
            <v>0.39976234003656186</v>
          </cell>
          <cell r="R45">
            <v>0.39690265486725662</v>
          </cell>
          <cell r="V45">
            <v>0.43600203977562468</v>
          </cell>
          <cell r="W45">
            <v>0.44915063919220677</v>
          </cell>
        </row>
        <row r="46">
          <cell r="D46" t="str">
            <v xml:space="preserve">Effective Income Tax Rate on Pre-Tax Income </v>
          </cell>
          <cell r="G46">
            <v>0.2499174645097392</v>
          </cell>
          <cell r="H46">
            <v>0.24435988040228324</v>
          </cell>
          <cell r="L46">
            <v>0.24814216478190629</v>
          </cell>
          <cell r="M46">
            <v>0.24145474432595024</v>
          </cell>
          <cell r="Q46">
            <v>0.2209531828898619</v>
          </cell>
          <cell r="R46">
            <v>0.22425</v>
          </cell>
          <cell r="V46">
            <v>0.25088028169014087</v>
          </cell>
          <cell r="W46">
            <v>0.26121177621543562</v>
          </cell>
        </row>
        <row r="48">
          <cell r="D48" t="str">
            <v>* Not meaningful</v>
          </cell>
        </row>
      </sheetData>
      <sheetData sheetId="6">
        <row r="4">
          <cell r="D4" t="str">
            <v>Verizon Communications Inc.</v>
          </cell>
        </row>
        <row r="5">
          <cell r="D5" t="str">
            <v>Statement of Income Before Special Items - Corporate &amp; Other</v>
          </cell>
        </row>
        <row r="7">
          <cell r="G7" t="str">
            <v>3 Mos. Ended</v>
          </cell>
          <cell r="H7" t="str">
            <v>3 Mos. Ended</v>
          </cell>
          <cell r="L7" t="str">
            <v>3 Mos. Ended</v>
          </cell>
          <cell r="M7" t="str">
            <v>3 Mos. Ended</v>
          </cell>
          <cell r="Q7" t="str">
            <v>3 Mos. Ended</v>
          </cell>
          <cell r="R7" t="str">
            <v>3 Mos. Ended</v>
          </cell>
          <cell r="V7" t="str">
            <v>3 Mos. Ended</v>
          </cell>
          <cell r="W7" t="str">
            <v>3 Mos. Ended</v>
          </cell>
        </row>
        <row r="8">
          <cell r="G8">
            <v>39263</v>
          </cell>
          <cell r="H8">
            <v>39629</v>
          </cell>
          <cell r="I8" t="str">
            <v>$ Change</v>
          </cell>
          <cell r="J8" t="str">
            <v>% Change</v>
          </cell>
          <cell r="L8">
            <v>39355</v>
          </cell>
          <cell r="M8">
            <v>39721</v>
          </cell>
          <cell r="N8" t="str">
            <v>$ Change</v>
          </cell>
          <cell r="O8" t="str">
            <v>% Change</v>
          </cell>
          <cell r="Q8">
            <v>39447</v>
          </cell>
          <cell r="R8">
            <v>39813</v>
          </cell>
          <cell r="S8" t="str">
            <v>$ Change</v>
          </cell>
          <cell r="T8" t="str">
            <v>% Change</v>
          </cell>
          <cell r="V8">
            <v>39538</v>
          </cell>
          <cell r="W8">
            <v>39903</v>
          </cell>
          <cell r="X8" t="str">
            <v>$ Change</v>
          </cell>
          <cell r="Y8" t="str">
            <v>% Change</v>
          </cell>
        </row>
        <row r="11">
          <cell r="D11" t="str">
            <v>Total Revenue</v>
          </cell>
          <cell r="G11">
            <v>-172.99</v>
          </cell>
          <cell r="H11">
            <v>-109</v>
          </cell>
          <cell r="I11">
            <v>63.990000000000009</v>
          </cell>
          <cell r="J11">
            <v>-36.990577490028329</v>
          </cell>
          <cell r="L11">
            <v>-168</v>
          </cell>
          <cell r="M11">
            <v>-107</v>
          </cell>
          <cell r="N11">
            <v>61</v>
          </cell>
          <cell r="O11">
            <v>-36.30952380952381</v>
          </cell>
          <cell r="Q11">
            <v>-121</v>
          </cell>
          <cell r="R11">
            <v>-116</v>
          </cell>
          <cell r="S11">
            <v>5</v>
          </cell>
          <cell r="T11">
            <v>-4.1322314049586781</v>
          </cell>
          <cell r="V11">
            <v>-120</v>
          </cell>
          <cell r="W11">
            <v>-97</v>
          </cell>
          <cell r="X11">
            <v>23</v>
          </cell>
          <cell r="Y11">
            <v>-19.166666666666668</v>
          </cell>
        </row>
        <row r="13">
          <cell r="D13" t="str">
            <v>Cost of Services and Sales</v>
          </cell>
          <cell r="G13">
            <v>-136.01</v>
          </cell>
          <cell r="H13">
            <v>-283</v>
          </cell>
          <cell r="I13">
            <v>-146.99</v>
          </cell>
          <cell r="J13" t="str">
            <v>*</v>
          </cell>
          <cell r="L13">
            <v>-147</v>
          </cell>
          <cell r="M13">
            <v>-291</v>
          </cell>
          <cell r="N13">
            <v>-144</v>
          </cell>
          <cell r="O13">
            <v>97.959183673469383</v>
          </cell>
          <cell r="Q13">
            <v>-125</v>
          </cell>
          <cell r="R13">
            <v>-288</v>
          </cell>
          <cell r="S13">
            <v>-163</v>
          </cell>
          <cell r="T13" t="str">
            <v>*</v>
          </cell>
          <cell r="V13">
            <v>-271</v>
          </cell>
          <cell r="W13">
            <v>-308</v>
          </cell>
          <cell r="X13">
            <v>-37</v>
          </cell>
          <cell r="Y13">
            <v>13.653136531365314</v>
          </cell>
        </row>
        <row r="14">
          <cell r="D14" t="str">
            <v>Selling, General and Administrative Expenses</v>
          </cell>
          <cell r="G14">
            <v>-81</v>
          </cell>
          <cell r="H14">
            <v>104</v>
          </cell>
          <cell r="I14">
            <v>185</v>
          </cell>
          <cell r="J14">
            <v>-228.39506172839506</v>
          </cell>
          <cell r="L14">
            <v>-106</v>
          </cell>
          <cell r="M14">
            <v>190</v>
          </cell>
          <cell r="N14">
            <v>296</v>
          </cell>
          <cell r="O14" t="str">
            <v>*</v>
          </cell>
          <cell r="Q14">
            <v>-106</v>
          </cell>
          <cell r="R14">
            <v>98</v>
          </cell>
          <cell r="S14">
            <v>204</v>
          </cell>
          <cell r="T14">
            <v>-192.45283018867926</v>
          </cell>
          <cell r="V14">
            <v>12</v>
          </cell>
          <cell r="W14">
            <v>213</v>
          </cell>
          <cell r="X14">
            <v>201</v>
          </cell>
          <cell r="Y14" t="str">
            <v>*</v>
          </cell>
        </row>
        <row r="15">
          <cell r="D15" t="str">
            <v>Total Cash Expenses</v>
          </cell>
          <cell r="G15">
            <v>-217.01</v>
          </cell>
          <cell r="H15">
            <v>-179</v>
          </cell>
          <cell r="I15">
            <v>38.009999999999991</v>
          </cell>
          <cell r="J15">
            <v>-17.515321874567988</v>
          </cell>
          <cell r="L15">
            <v>-253</v>
          </cell>
          <cell r="M15">
            <v>-101</v>
          </cell>
          <cell r="N15">
            <v>152</v>
          </cell>
          <cell r="O15">
            <v>-60.079051383399204</v>
          </cell>
          <cell r="Q15">
            <v>-231</v>
          </cell>
          <cell r="R15">
            <v>-190</v>
          </cell>
          <cell r="S15">
            <v>41</v>
          </cell>
          <cell r="T15">
            <v>-17.748917748917751</v>
          </cell>
          <cell r="V15">
            <v>-259</v>
          </cell>
          <cell r="W15">
            <v>-95</v>
          </cell>
          <cell r="X15">
            <v>164</v>
          </cell>
          <cell r="Y15">
            <v>-63.320463320463318</v>
          </cell>
        </row>
        <row r="17">
          <cell r="D17" t="str">
            <v>Depreciation Expense</v>
          </cell>
          <cell r="G17">
            <v>9</v>
          </cell>
          <cell r="H17">
            <v>13</v>
          </cell>
          <cell r="I17">
            <v>4</v>
          </cell>
          <cell r="J17">
            <v>44.444444444444443</v>
          </cell>
          <cell r="L17">
            <v>10</v>
          </cell>
          <cell r="M17">
            <v>10</v>
          </cell>
          <cell r="N17">
            <v>0</v>
          </cell>
          <cell r="O17">
            <v>0</v>
          </cell>
          <cell r="Q17">
            <v>7</v>
          </cell>
          <cell r="R17">
            <v>16</v>
          </cell>
          <cell r="S17">
            <v>9</v>
          </cell>
          <cell r="T17" t="str">
            <v>*</v>
          </cell>
          <cell r="V17">
            <v>11</v>
          </cell>
          <cell r="W17">
            <v>14.01</v>
          </cell>
          <cell r="X17">
            <v>3.01</v>
          </cell>
          <cell r="Y17">
            <v>27.363636363636363</v>
          </cell>
        </row>
        <row r="18">
          <cell r="D18" t="str">
            <v>Amortization</v>
          </cell>
          <cell r="G18">
            <v>0.99</v>
          </cell>
          <cell r="H18">
            <v>3</v>
          </cell>
          <cell r="I18">
            <v>2.0099999999999998</v>
          </cell>
          <cell r="J18" t="str">
            <v>*</v>
          </cell>
          <cell r="L18">
            <v>1</v>
          </cell>
          <cell r="M18">
            <v>7</v>
          </cell>
          <cell r="N18">
            <v>6</v>
          </cell>
          <cell r="O18" t="str">
            <v>*</v>
          </cell>
          <cell r="Q18">
            <v>1</v>
          </cell>
          <cell r="R18">
            <v>6</v>
          </cell>
          <cell r="S18">
            <v>5</v>
          </cell>
          <cell r="T18" t="str">
            <v>*</v>
          </cell>
          <cell r="V18">
            <v>2</v>
          </cell>
          <cell r="W18">
            <v>7</v>
          </cell>
          <cell r="X18">
            <v>5</v>
          </cell>
          <cell r="Y18" t="str">
            <v>*</v>
          </cell>
        </row>
        <row r="19">
          <cell r="D19" t="str">
            <v>Depreciation and Amortization Expense</v>
          </cell>
          <cell r="G19">
            <v>9.99</v>
          </cell>
          <cell r="H19">
            <v>16</v>
          </cell>
          <cell r="I19">
            <v>6.01</v>
          </cell>
          <cell r="J19">
            <v>60.16016016016016</v>
          </cell>
          <cell r="L19">
            <v>11</v>
          </cell>
          <cell r="M19">
            <v>17</v>
          </cell>
          <cell r="N19">
            <v>6</v>
          </cell>
          <cell r="O19">
            <v>54.54545454545454</v>
          </cell>
          <cell r="Q19">
            <v>8</v>
          </cell>
          <cell r="R19">
            <v>22</v>
          </cell>
          <cell r="S19">
            <v>14</v>
          </cell>
          <cell r="T19" t="str">
            <v>*</v>
          </cell>
          <cell r="V19">
            <v>13</v>
          </cell>
          <cell r="W19">
            <v>21.01</v>
          </cell>
          <cell r="X19">
            <v>8.0100000000000016</v>
          </cell>
          <cell r="Y19">
            <v>61.615384615384627</v>
          </cell>
        </row>
        <row r="21">
          <cell r="D21" t="str">
            <v>Operating Income</v>
          </cell>
          <cell r="G21">
            <v>34.03</v>
          </cell>
          <cell r="H21">
            <v>54</v>
          </cell>
          <cell r="I21">
            <v>19.97</v>
          </cell>
          <cell r="J21">
            <v>58.683514545988821</v>
          </cell>
          <cell r="L21">
            <v>74</v>
          </cell>
          <cell r="M21">
            <v>-23</v>
          </cell>
          <cell r="N21">
            <v>-97</v>
          </cell>
          <cell r="O21">
            <v>-131.08108108108107</v>
          </cell>
          <cell r="Q21">
            <v>102</v>
          </cell>
          <cell r="R21">
            <v>52</v>
          </cell>
          <cell r="S21">
            <v>-50</v>
          </cell>
          <cell r="T21">
            <v>-49.019607843137251</v>
          </cell>
          <cell r="V21">
            <v>126</v>
          </cell>
          <cell r="W21">
            <v>-23.01</v>
          </cell>
          <cell r="X21">
            <v>-149.01</v>
          </cell>
          <cell r="Y21">
            <v>-118.26190476190474</v>
          </cell>
        </row>
        <row r="22">
          <cell r="D22" t="str">
            <v>Operating Income Impact of Divested Operations</v>
          </cell>
          <cell r="G22">
            <v>46.01</v>
          </cell>
          <cell r="H22">
            <v>0</v>
          </cell>
          <cell r="I22">
            <v>-46.01</v>
          </cell>
          <cell r="J22">
            <v>-100</v>
          </cell>
          <cell r="L22">
            <v>51</v>
          </cell>
          <cell r="M22">
            <v>0</v>
          </cell>
          <cell r="N22">
            <v>-51</v>
          </cell>
          <cell r="O22">
            <v>-100</v>
          </cell>
          <cell r="Q22">
            <v>32.99</v>
          </cell>
          <cell r="R22">
            <v>0</v>
          </cell>
          <cell r="S22">
            <v>-32.99</v>
          </cell>
          <cell r="T22">
            <v>-100</v>
          </cell>
          <cell r="V22">
            <v>43</v>
          </cell>
          <cell r="W22">
            <v>0</v>
          </cell>
          <cell r="X22">
            <v>-43</v>
          </cell>
          <cell r="Y22">
            <v>-100</v>
          </cell>
        </row>
        <row r="23">
          <cell r="D23" t="str">
            <v>Equity in Earnings of Unconsolidated Business</v>
          </cell>
          <cell r="G23">
            <v>176</v>
          </cell>
          <cell r="H23">
            <v>142</v>
          </cell>
          <cell r="I23">
            <v>-34</v>
          </cell>
          <cell r="J23">
            <v>-19.318181818181817</v>
          </cell>
          <cell r="L23">
            <v>137</v>
          </cell>
          <cell r="M23">
            <v>203</v>
          </cell>
          <cell r="N23">
            <v>66</v>
          </cell>
          <cell r="O23">
            <v>48.175182481751825</v>
          </cell>
          <cell r="Q23">
            <v>87</v>
          </cell>
          <cell r="R23">
            <v>100</v>
          </cell>
          <cell r="S23">
            <v>13</v>
          </cell>
          <cell r="T23">
            <v>14.942528735632186</v>
          </cell>
          <cell r="V23">
            <v>88</v>
          </cell>
          <cell r="W23">
            <v>109</v>
          </cell>
          <cell r="X23">
            <v>21</v>
          </cell>
          <cell r="Y23">
            <v>23.863636363636363</v>
          </cell>
        </row>
        <row r="24">
          <cell r="D24" t="str">
            <v>Other Income/(Expense), Net</v>
          </cell>
          <cell r="G24">
            <v>-13</v>
          </cell>
          <cell r="H24">
            <v>33.99</v>
          </cell>
          <cell r="I24">
            <v>46.99</v>
          </cell>
          <cell r="J24" t="str">
            <v>*</v>
          </cell>
          <cell r="L24">
            <v>0</v>
          </cell>
          <cell r="M24">
            <v>7.0100000000000096</v>
          </cell>
          <cell r="N24">
            <v>7.0100000000000096</v>
          </cell>
          <cell r="O24">
            <v>0</v>
          </cell>
          <cell r="Q24">
            <v>28.009999999999998</v>
          </cell>
          <cell r="R24">
            <v>10</v>
          </cell>
          <cell r="S24">
            <v>-18.009999999999998</v>
          </cell>
          <cell r="T24">
            <v>-64.29846483398785</v>
          </cell>
          <cell r="V24">
            <v>31</v>
          </cell>
          <cell r="W24">
            <v>-10</v>
          </cell>
          <cell r="X24">
            <v>-41</v>
          </cell>
          <cell r="Y24">
            <v>-132.25806451612902</v>
          </cell>
        </row>
        <row r="25">
          <cell r="D25" t="str">
            <v>Interest Expense</v>
          </cell>
          <cell r="G25">
            <v>118.01</v>
          </cell>
          <cell r="H25">
            <v>25</v>
          </cell>
          <cell r="I25">
            <v>-93.01</v>
          </cell>
          <cell r="J25">
            <v>-78.815354630963469</v>
          </cell>
          <cell r="L25">
            <v>100</v>
          </cell>
          <cell r="M25">
            <v>38</v>
          </cell>
          <cell r="N25">
            <v>-62</v>
          </cell>
          <cell r="O25">
            <v>-62</v>
          </cell>
          <cell r="Q25">
            <v>66</v>
          </cell>
          <cell r="R25">
            <v>-19</v>
          </cell>
          <cell r="S25">
            <v>-85</v>
          </cell>
          <cell r="T25">
            <v>-128.78787878787878</v>
          </cell>
          <cell r="V25">
            <v>-5</v>
          </cell>
          <cell r="W25">
            <v>-147</v>
          </cell>
          <cell r="X25">
            <v>-142</v>
          </cell>
          <cell r="Y25" t="str">
            <v>*</v>
          </cell>
        </row>
        <row r="26">
          <cell r="D26" t="str">
            <v xml:space="preserve">Income Before Provision for Income Taxes </v>
          </cell>
          <cell r="G26">
            <v>361.05</v>
          </cell>
          <cell r="H26">
            <v>254.99</v>
          </cell>
          <cell r="I26">
            <v>-106.06</v>
          </cell>
          <cell r="J26">
            <v>-29.375432765544939</v>
          </cell>
          <cell r="L26">
            <v>362</v>
          </cell>
          <cell r="M26">
            <v>225.01</v>
          </cell>
          <cell r="N26">
            <v>-136.99</v>
          </cell>
          <cell r="O26">
            <v>-37.842541436464089</v>
          </cell>
          <cell r="Q26">
            <v>316</v>
          </cell>
          <cell r="R26">
            <v>143</v>
          </cell>
          <cell r="S26">
            <v>-173</v>
          </cell>
          <cell r="T26">
            <v>-54.74683544303798</v>
          </cell>
          <cell r="V26">
            <v>283</v>
          </cell>
          <cell r="W26">
            <v>-71.010000000000005</v>
          </cell>
          <cell r="X26">
            <v>-354.01</v>
          </cell>
          <cell r="Y26">
            <v>-125.09187279151944</v>
          </cell>
        </row>
        <row r="27">
          <cell r="D27" t="str">
            <v>(Provision)/ Benefit for Income Taxes</v>
          </cell>
          <cell r="G27">
            <v>34</v>
          </cell>
          <cell r="H27">
            <v>103</v>
          </cell>
          <cell r="I27">
            <v>69</v>
          </cell>
          <cell r="J27" t="str">
            <v>*</v>
          </cell>
          <cell r="L27">
            <v>189</v>
          </cell>
          <cell r="M27">
            <v>91</v>
          </cell>
          <cell r="N27">
            <v>-98</v>
          </cell>
          <cell r="O27">
            <v>-51.851851851851848</v>
          </cell>
          <cell r="Q27">
            <v>36</v>
          </cell>
          <cell r="R27">
            <v>229</v>
          </cell>
          <cell r="S27">
            <v>193</v>
          </cell>
          <cell r="T27" t="str">
            <v>*</v>
          </cell>
          <cell r="V27">
            <v>55</v>
          </cell>
          <cell r="W27">
            <v>288</v>
          </cell>
          <cell r="X27">
            <v>233</v>
          </cell>
          <cell r="Y27" t="str">
            <v>*</v>
          </cell>
        </row>
        <row r="28">
          <cell r="D28" t="str">
            <v>Net Income</v>
          </cell>
          <cell r="G28">
            <v>395.05</v>
          </cell>
          <cell r="H28">
            <v>358.99</v>
          </cell>
          <cell r="I28">
            <v>-36.06</v>
          </cell>
          <cell r="J28">
            <v>-9.1279584862675609</v>
          </cell>
          <cell r="L28">
            <v>551</v>
          </cell>
          <cell r="M28">
            <v>314.01</v>
          </cell>
          <cell r="N28">
            <v>-236.99</v>
          </cell>
          <cell r="O28">
            <v>-43.010889292196012</v>
          </cell>
          <cell r="Q28">
            <v>352</v>
          </cell>
          <cell r="R28">
            <v>374</v>
          </cell>
          <cell r="S28">
            <v>22</v>
          </cell>
          <cell r="T28">
            <v>6.25</v>
          </cell>
          <cell r="V28">
            <v>337</v>
          </cell>
          <cell r="W28">
            <v>215.99</v>
          </cell>
          <cell r="X28">
            <v>-121.00999999999999</v>
          </cell>
          <cell r="Y28">
            <v>-35.908011869436201</v>
          </cell>
        </row>
        <row r="30">
          <cell r="D30" t="str">
            <v>EBITDA</v>
          </cell>
          <cell r="G30">
            <v>44.02</v>
          </cell>
          <cell r="H30">
            <v>70</v>
          </cell>
          <cell r="I30">
            <v>25.979999999999997</v>
          </cell>
          <cell r="J30">
            <v>59.018627896410713</v>
          </cell>
          <cell r="L30">
            <v>85</v>
          </cell>
          <cell r="M30">
            <v>-6</v>
          </cell>
          <cell r="N30">
            <v>-91</v>
          </cell>
          <cell r="O30">
            <v>-107.05882352941177</v>
          </cell>
          <cell r="Q30">
            <v>110</v>
          </cell>
          <cell r="R30">
            <v>74</v>
          </cell>
          <cell r="S30">
            <v>-36</v>
          </cell>
          <cell r="T30">
            <v>-32.727272727272727</v>
          </cell>
          <cell r="V30">
            <v>139</v>
          </cell>
          <cell r="W30">
            <v>-2</v>
          </cell>
          <cell r="X30">
            <v>-141</v>
          </cell>
          <cell r="Y30">
            <v>-101.43884892086331</v>
          </cell>
        </row>
        <row r="31">
          <cell r="D31" t="str">
            <v>EBITDA Margin</v>
          </cell>
          <cell r="G31">
            <v>-0.25446557604485809</v>
          </cell>
          <cell r="H31">
            <v>-0.64220183486238536</v>
          </cell>
          <cell r="L31">
            <v>-0.50595238095238093</v>
          </cell>
          <cell r="M31">
            <v>5.6074766355140186E-2</v>
          </cell>
          <cell r="Q31">
            <v>-0.90909090909090906</v>
          </cell>
          <cell r="R31">
            <v>-0.63793103448275867</v>
          </cell>
          <cell r="V31">
            <v>-1.1583333333333334</v>
          </cell>
          <cell r="W31">
            <v>2.0618556701030927E-2</v>
          </cell>
        </row>
        <row r="32">
          <cell r="D32" t="str">
            <v>Operating Income Margin</v>
          </cell>
          <cell r="G32">
            <v>-0.19671657321232441</v>
          </cell>
          <cell r="H32">
            <v>-0.49541284403669728</v>
          </cell>
          <cell r="L32">
            <v>-0.44047619047619047</v>
          </cell>
          <cell r="M32">
            <v>0.21495327102803738</v>
          </cell>
          <cell r="Q32">
            <v>-0.84297520661157022</v>
          </cell>
          <cell r="R32">
            <v>-0.44827586206896552</v>
          </cell>
          <cell r="V32">
            <v>-1.05</v>
          </cell>
          <cell r="W32">
            <v>0.23721649484536084</v>
          </cell>
        </row>
        <row r="34">
          <cell r="D34" t="str">
            <v xml:space="preserve">Income Before Provision for Income Taxes </v>
          </cell>
          <cell r="G34">
            <v>361.05</v>
          </cell>
          <cell r="H34">
            <v>254.99</v>
          </cell>
          <cell r="I34">
            <v>-106.06</v>
          </cell>
          <cell r="J34">
            <v>-29.375432765544939</v>
          </cell>
          <cell r="L34">
            <v>362</v>
          </cell>
          <cell r="M34">
            <v>225.01</v>
          </cell>
          <cell r="N34">
            <v>-136.99</v>
          </cell>
          <cell r="O34">
            <v>-37.842541436464089</v>
          </cell>
          <cell r="Q34">
            <v>316</v>
          </cell>
          <cell r="R34">
            <v>143</v>
          </cell>
          <cell r="S34">
            <v>-173</v>
          </cell>
          <cell r="T34">
            <v>-54.74683544303798</v>
          </cell>
          <cell r="V34">
            <v>283</v>
          </cell>
          <cell r="W34">
            <v>-71.010000000000005</v>
          </cell>
          <cell r="X34">
            <v>-354.01</v>
          </cell>
          <cell r="Y34">
            <v>-125.09187279151944</v>
          </cell>
        </row>
        <row r="36">
          <cell r="D36" t="str">
            <v>Effective Income Tax Rate</v>
          </cell>
          <cell r="G36">
            <v>-9.4169782578590225E-2</v>
          </cell>
          <cell r="H36">
            <v>-0.40393740931016903</v>
          </cell>
          <cell r="L36">
            <v>-0.52209944751381221</v>
          </cell>
          <cell r="M36">
            <v>-0.40442646993466957</v>
          </cell>
          <cell r="Q36">
            <v>-0.11392405063291139</v>
          </cell>
          <cell r="R36">
            <v>-1.6013986013986015</v>
          </cell>
          <cell r="V36">
            <v>-0.19434628975265017</v>
          </cell>
          <cell r="W36">
            <v>4.0557667934093784</v>
          </cell>
        </row>
        <row r="38">
          <cell r="D38" t="str">
            <v>* Not meaningful</v>
          </cell>
        </row>
      </sheetData>
      <sheetData sheetId="7">
        <row r="4">
          <cell r="D4" t="str">
            <v>Verizon Communications Inc.</v>
          </cell>
        </row>
        <row r="5">
          <cell r="D5" t="str">
            <v>Monthly Revenue Growth Before Special Items - Total Verizon, LOB Format</v>
          </cell>
        </row>
        <row r="7">
          <cell r="H7" t="str">
            <v>1 Mo. Ended</v>
          </cell>
          <cell r="J7" t="str">
            <v>1 Mo. Ended</v>
          </cell>
          <cell r="L7" t="str">
            <v>1 Mo. Ended</v>
          </cell>
          <cell r="N7" t="str">
            <v>1 Mo. Ended</v>
          </cell>
          <cell r="P7" t="str">
            <v>1 Mo. Ended</v>
          </cell>
          <cell r="R7" t="str">
            <v>1 Mo. Ended</v>
          </cell>
          <cell r="T7" t="str">
            <v>1 Mo. Ended</v>
          </cell>
          <cell r="V7" t="str">
            <v>1 Mo. Ended</v>
          </cell>
          <cell r="X7" t="str">
            <v>1 Mo. Ended</v>
          </cell>
          <cell r="Z7" t="str">
            <v>1 Mo. Ended</v>
          </cell>
          <cell r="AB7" t="str">
            <v>1 Mo. Ended</v>
          </cell>
          <cell r="AD7" t="str">
            <v>1 Mo. Ended</v>
          </cell>
          <cell r="AF7" t="str">
            <v>1 Mo. Ended</v>
          </cell>
          <cell r="AG7" t="str">
            <v>% Change</v>
          </cell>
          <cell r="AI7" t="str">
            <v>1 Mo. Ended</v>
          </cell>
          <cell r="AJ7" t="str">
            <v>% Change</v>
          </cell>
          <cell r="AL7" t="str">
            <v>1 Mo. Ended</v>
          </cell>
          <cell r="AM7" t="str">
            <v>% Change</v>
          </cell>
        </row>
        <row r="8">
          <cell r="H8">
            <v>39478</v>
          </cell>
          <cell r="J8">
            <v>39507</v>
          </cell>
          <cell r="L8">
            <v>39538</v>
          </cell>
          <cell r="N8">
            <v>39568</v>
          </cell>
          <cell r="P8">
            <v>39599</v>
          </cell>
          <cell r="R8">
            <v>39629</v>
          </cell>
          <cell r="T8">
            <v>39660</v>
          </cell>
          <cell r="V8">
            <v>39691</v>
          </cell>
          <cell r="X8">
            <v>39721</v>
          </cell>
          <cell r="Z8">
            <v>39752</v>
          </cell>
          <cell r="AB8">
            <v>39782</v>
          </cell>
          <cell r="AD8">
            <v>39813</v>
          </cell>
          <cell r="AF8">
            <v>39844</v>
          </cell>
          <cell r="AG8" t="str">
            <v>Y-O-Y</v>
          </cell>
          <cell r="AI8">
            <v>39872</v>
          </cell>
          <cell r="AJ8" t="str">
            <v>Y-O-Y</v>
          </cell>
          <cell r="AL8">
            <v>39903</v>
          </cell>
          <cell r="AM8" t="str">
            <v>Y-O-Y</v>
          </cell>
        </row>
        <row r="10">
          <cell r="D10" t="str">
            <v>Operating Revenues</v>
          </cell>
        </row>
        <row r="11">
          <cell r="D11" t="str">
            <v>Wireline Segment</v>
          </cell>
        </row>
        <row r="12">
          <cell r="E12" t="str">
            <v>Mass Markets</v>
          </cell>
          <cell r="H12">
            <v>1638</v>
          </cell>
          <cell r="J12">
            <v>1634</v>
          </cell>
          <cell r="L12">
            <v>1620</v>
          </cell>
          <cell r="N12">
            <v>1637</v>
          </cell>
          <cell r="P12">
            <v>1651</v>
          </cell>
          <cell r="R12">
            <v>1659</v>
          </cell>
          <cell r="T12">
            <v>1669</v>
          </cell>
          <cell r="V12">
            <v>1660</v>
          </cell>
          <cell r="X12">
            <v>1662</v>
          </cell>
          <cell r="Z12">
            <v>1641</v>
          </cell>
          <cell r="AB12">
            <v>1653</v>
          </cell>
          <cell r="AD12">
            <v>1675</v>
          </cell>
          <cell r="AF12">
            <v>1647</v>
          </cell>
          <cell r="AG12">
            <v>0.5494505494505495</v>
          </cell>
          <cell r="AI12">
            <v>1639</v>
          </cell>
          <cell r="AJ12">
            <v>0.30599755201958384</v>
          </cell>
          <cell r="AL12">
            <v>1638</v>
          </cell>
          <cell r="AM12">
            <v>1.1111111111111112</v>
          </cell>
        </row>
        <row r="13">
          <cell r="E13" t="str">
            <v>Global Enterprise</v>
          </cell>
          <cell r="H13">
            <v>1272</v>
          </cell>
          <cell r="J13">
            <v>1282</v>
          </cell>
          <cell r="L13">
            <v>1322</v>
          </cell>
          <cell r="N13">
            <v>1338</v>
          </cell>
          <cell r="P13">
            <v>1300</v>
          </cell>
          <cell r="R13">
            <v>1334</v>
          </cell>
          <cell r="T13">
            <v>1335</v>
          </cell>
          <cell r="V13">
            <v>1344</v>
          </cell>
          <cell r="X13">
            <v>1331</v>
          </cell>
          <cell r="Z13">
            <v>1342</v>
          </cell>
          <cell r="AB13">
            <v>1263</v>
          </cell>
          <cell r="AD13">
            <v>1316</v>
          </cell>
          <cell r="AF13">
            <v>1253</v>
          </cell>
          <cell r="AG13">
            <v>-1.4937106918238994</v>
          </cell>
          <cell r="AI13">
            <v>1230</v>
          </cell>
          <cell r="AJ13">
            <v>-4.0561622464898601</v>
          </cell>
          <cell r="AL13">
            <v>1260</v>
          </cell>
          <cell r="AM13">
            <v>-4.689863842662632</v>
          </cell>
        </row>
        <row r="14">
          <cell r="E14" t="str">
            <v>Global Wholesale Services</v>
          </cell>
          <cell r="H14">
            <v>887</v>
          </cell>
          <cell r="J14">
            <v>868</v>
          </cell>
          <cell r="L14">
            <v>877</v>
          </cell>
          <cell r="N14">
            <v>875</v>
          </cell>
          <cell r="P14">
            <v>872</v>
          </cell>
          <cell r="R14">
            <v>858</v>
          </cell>
          <cell r="T14">
            <v>868</v>
          </cell>
          <cell r="V14">
            <v>869</v>
          </cell>
          <cell r="X14">
            <v>858</v>
          </cell>
          <cell r="Z14">
            <v>866</v>
          </cell>
          <cell r="AB14">
            <v>837</v>
          </cell>
          <cell r="AD14">
            <v>825</v>
          </cell>
          <cell r="AF14">
            <v>813</v>
          </cell>
          <cell r="AG14">
            <v>-8.342728297632469</v>
          </cell>
          <cell r="AI14">
            <v>782</v>
          </cell>
          <cell r="AJ14">
            <v>-9.9078341013824893</v>
          </cell>
          <cell r="AL14">
            <v>793</v>
          </cell>
          <cell r="AM14">
            <v>-9.5781071835803875</v>
          </cell>
        </row>
        <row r="15">
          <cell r="E15" t="str">
            <v>Other</v>
          </cell>
          <cell r="H15">
            <v>230</v>
          </cell>
          <cell r="J15">
            <v>195</v>
          </cell>
          <cell r="L15">
            <v>201</v>
          </cell>
          <cell r="N15">
            <v>212</v>
          </cell>
          <cell r="P15">
            <v>220</v>
          </cell>
          <cell r="R15">
            <v>157</v>
          </cell>
          <cell r="T15">
            <v>201</v>
          </cell>
          <cell r="V15">
            <v>187</v>
          </cell>
          <cell r="X15">
            <v>174</v>
          </cell>
          <cell r="Z15">
            <v>175</v>
          </cell>
          <cell r="AB15">
            <v>159</v>
          </cell>
          <cell r="AD15">
            <v>165</v>
          </cell>
          <cell r="AF15">
            <v>177</v>
          </cell>
          <cell r="AG15">
            <v>-23.043478260869566</v>
          </cell>
          <cell r="AI15">
            <v>148</v>
          </cell>
          <cell r="AJ15">
            <v>-24.102564102564102</v>
          </cell>
          <cell r="AL15">
            <v>186</v>
          </cell>
          <cell r="AM15">
            <v>-7.4626865671641784</v>
          </cell>
        </row>
        <row r="16">
          <cell r="D16" t="str">
            <v>Total Wireline Revenues</v>
          </cell>
          <cell r="H16">
            <v>4027</v>
          </cell>
          <cell r="J16">
            <v>3979</v>
          </cell>
          <cell r="L16">
            <v>4020</v>
          </cell>
          <cell r="N16">
            <v>4062</v>
          </cell>
          <cell r="P16">
            <v>4043</v>
          </cell>
          <cell r="R16">
            <v>4008</v>
          </cell>
          <cell r="T16">
            <v>4073</v>
          </cell>
          <cell r="V16">
            <v>4060</v>
          </cell>
          <cell r="X16">
            <v>4025</v>
          </cell>
          <cell r="Z16">
            <v>4024</v>
          </cell>
          <cell r="AB16">
            <v>3912</v>
          </cell>
          <cell r="AD16">
            <v>3981</v>
          </cell>
          <cell r="AF16">
            <v>3890</v>
          </cell>
          <cell r="AG16">
            <v>-3.4020362552768808</v>
          </cell>
          <cell r="AI16">
            <v>3799</v>
          </cell>
          <cell r="AJ16">
            <v>-4.5237496858507162</v>
          </cell>
          <cell r="AL16">
            <v>3877</v>
          </cell>
          <cell r="AM16">
            <v>-3.5572139303482588</v>
          </cell>
        </row>
        <row r="17">
          <cell r="D17" t="str">
            <v>All Other Segments</v>
          </cell>
          <cell r="H17">
            <v>3816</v>
          </cell>
          <cell r="J17">
            <v>3909</v>
          </cell>
          <cell r="L17">
            <v>3824</v>
          </cell>
          <cell r="N17">
            <v>3919</v>
          </cell>
          <cell r="P17">
            <v>3975</v>
          </cell>
          <cell r="R17">
            <v>4116</v>
          </cell>
          <cell r="T17">
            <v>4144</v>
          </cell>
          <cell r="V17">
            <v>4267.0099999999893</v>
          </cell>
          <cell r="X17">
            <v>4181.9900000000107</v>
          </cell>
          <cell r="Z17">
            <v>4121</v>
          </cell>
          <cell r="AB17">
            <v>4251</v>
          </cell>
          <cell r="AD17">
            <v>4359</v>
          </cell>
          <cell r="AF17">
            <v>5085</v>
          </cell>
          <cell r="AG17">
            <v>33.254716981132077</v>
          </cell>
          <cell r="AI17">
            <v>5077</v>
          </cell>
          <cell r="AJ17">
            <v>29.879764645689434</v>
          </cell>
          <cell r="AL17">
            <v>4863</v>
          </cell>
          <cell r="AM17">
            <v>27.170502092050206</v>
          </cell>
        </row>
        <row r="18">
          <cell r="D18" t="str">
            <v>Total Operating Revenues</v>
          </cell>
          <cell r="H18">
            <v>7843</v>
          </cell>
          <cell r="J18">
            <v>7888</v>
          </cell>
          <cell r="L18">
            <v>7844</v>
          </cell>
          <cell r="N18">
            <v>7981</v>
          </cell>
          <cell r="P18">
            <v>8018</v>
          </cell>
          <cell r="R18">
            <v>8124</v>
          </cell>
          <cell r="T18">
            <v>8217</v>
          </cell>
          <cell r="V18">
            <v>8327.0099999999893</v>
          </cell>
          <cell r="X18">
            <v>8206.9900000000107</v>
          </cell>
          <cell r="Z18">
            <v>8145</v>
          </cell>
          <cell r="AB18">
            <v>8163</v>
          </cell>
          <cell r="AD18">
            <v>8340</v>
          </cell>
          <cell r="AF18">
            <v>8975</v>
          </cell>
          <cell r="AG18">
            <v>14.433252581920183</v>
          </cell>
          <cell r="AI18">
            <v>8876</v>
          </cell>
          <cell r="AJ18">
            <v>12.525354969574037</v>
          </cell>
          <cell r="AL18">
            <v>8740</v>
          </cell>
          <cell r="AM18">
            <v>11.422743498215196</v>
          </cell>
        </row>
      </sheetData>
      <sheetData sheetId="8">
        <row r="4">
          <cell r="D4" t="str">
            <v>Verizon Communications Inc.</v>
          </cell>
        </row>
        <row r="5">
          <cell r="D5" t="str">
            <v>Quarterly Revenue Growth Before Special Items - Total Verizon, LOB Format</v>
          </cell>
        </row>
        <row r="7">
          <cell r="H7" t="str">
            <v>3 Mos. Ended</v>
          </cell>
          <cell r="J7" t="str">
            <v>3 Mos. Ended</v>
          </cell>
          <cell r="L7" t="str">
            <v>3 Mos. Ended</v>
          </cell>
          <cell r="N7" t="str">
            <v>3 Mos. Ended</v>
          </cell>
          <cell r="P7" t="str">
            <v>3 Mos. Ended</v>
          </cell>
          <cell r="R7" t="str">
            <v>3 Mos. Ended</v>
          </cell>
          <cell r="T7" t="str">
            <v>3 Mos. Ended</v>
          </cell>
          <cell r="V7" t="str">
            <v>3 Mos. Ended</v>
          </cell>
          <cell r="W7" t="str">
            <v xml:space="preserve">% Change </v>
          </cell>
        </row>
        <row r="8">
          <cell r="H8">
            <v>39263</v>
          </cell>
          <cell r="J8">
            <v>39355</v>
          </cell>
          <cell r="L8">
            <v>39447</v>
          </cell>
          <cell r="N8">
            <v>39538</v>
          </cell>
          <cell r="P8">
            <v>39629</v>
          </cell>
          <cell r="R8">
            <v>39721</v>
          </cell>
          <cell r="T8">
            <v>39813</v>
          </cell>
          <cell r="V8">
            <v>39903</v>
          </cell>
          <cell r="W8" t="str">
            <v>Y-O-Y</v>
          </cell>
        </row>
        <row r="10">
          <cell r="D10" t="str">
            <v>Operating Revenues</v>
          </cell>
        </row>
        <row r="11">
          <cell r="D11" t="str">
            <v>Wireline Segment</v>
          </cell>
        </row>
        <row r="12">
          <cell r="E12" t="str">
            <v>Mass Markets</v>
          </cell>
          <cell r="H12">
            <v>4926</v>
          </cell>
          <cell r="J12">
            <v>4921</v>
          </cell>
          <cell r="L12">
            <v>4880</v>
          </cell>
          <cell r="N12">
            <v>4892</v>
          </cell>
          <cell r="P12">
            <v>4947</v>
          </cell>
          <cell r="R12">
            <v>4991</v>
          </cell>
          <cell r="T12">
            <v>4969</v>
          </cell>
          <cell r="V12">
            <v>4924</v>
          </cell>
          <cell r="W12">
            <v>-4.0617384240454912E-2</v>
          </cell>
        </row>
        <row r="13">
          <cell r="E13" t="str">
            <v>Global Enterprise</v>
          </cell>
          <cell r="H13">
            <v>3908</v>
          </cell>
          <cell r="J13">
            <v>3984</v>
          </cell>
          <cell r="L13">
            <v>4021</v>
          </cell>
          <cell r="N13">
            <v>3876</v>
          </cell>
          <cell r="P13">
            <v>3972</v>
          </cell>
          <cell r="R13">
            <v>4010</v>
          </cell>
          <cell r="T13">
            <v>3921</v>
          </cell>
          <cell r="V13">
            <v>3743</v>
          </cell>
          <cell r="W13">
            <v>-4.4082286935613144</v>
          </cell>
        </row>
        <row r="14">
          <cell r="E14" t="str">
            <v>Global Wholesale Services</v>
          </cell>
          <cell r="H14">
            <v>2706</v>
          </cell>
          <cell r="J14">
            <v>2700</v>
          </cell>
          <cell r="L14">
            <v>2662</v>
          </cell>
          <cell r="N14">
            <v>2632</v>
          </cell>
          <cell r="P14">
            <v>2605</v>
          </cell>
          <cell r="R14">
            <v>2595</v>
          </cell>
          <cell r="T14">
            <v>2528</v>
          </cell>
          <cell r="V14">
            <v>2388</v>
          </cell>
          <cell r="W14">
            <v>-13.316582914572864</v>
          </cell>
        </row>
        <row r="15">
          <cell r="E15" t="str">
            <v>Other</v>
          </cell>
          <cell r="H15">
            <v>790</v>
          </cell>
          <cell r="J15">
            <v>767</v>
          </cell>
          <cell r="L15">
            <v>686</v>
          </cell>
          <cell r="N15">
            <v>626</v>
          </cell>
          <cell r="P15">
            <v>589</v>
          </cell>
          <cell r="R15">
            <v>562</v>
          </cell>
          <cell r="T15">
            <v>499</v>
          </cell>
          <cell r="V15">
            <v>511</v>
          </cell>
          <cell r="W15">
            <v>-54.598825831702548</v>
          </cell>
        </row>
        <row r="16">
          <cell r="D16" t="str">
            <v>Total Wireline Revenues</v>
          </cell>
          <cell r="H16">
            <v>12330</v>
          </cell>
          <cell r="J16">
            <v>12372</v>
          </cell>
          <cell r="L16">
            <v>12249</v>
          </cell>
          <cell r="N16">
            <v>12026</v>
          </cell>
          <cell r="P16">
            <v>12113</v>
          </cell>
          <cell r="R16">
            <v>12158</v>
          </cell>
          <cell r="T16">
            <v>11917</v>
          </cell>
          <cell r="V16">
            <v>11566</v>
          </cell>
          <cell r="W16">
            <v>-6.6055680442676818</v>
          </cell>
        </row>
        <row r="17">
          <cell r="D17" t="str">
            <v>All Other Segments</v>
          </cell>
          <cell r="H17">
            <v>10670.009999999998</v>
          </cell>
          <cell r="I17">
            <v>0</v>
          </cell>
          <cell r="J17">
            <v>11121</v>
          </cell>
          <cell r="K17">
            <v>0</v>
          </cell>
          <cell r="L17">
            <v>11322.009999999998</v>
          </cell>
          <cell r="N17">
            <v>11549</v>
          </cell>
          <cell r="P17">
            <v>12010</v>
          </cell>
          <cell r="Q17">
            <v>0</v>
          </cell>
          <cell r="R17">
            <v>12593</v>
          </cell>
          <cell r="S17">
            <v>0</v>
          </cell>
          <cell r="T17">
            <v>12731</v>
          </cell>
          <cell r="V17">
            <v>15025</v>
          </cell>
          <cell r="W17">
            <v>28.984958402662244</v>
          </cell>
        </row>
        <row r="18">
          <cell r="D18" t="str">
            <v>Total Operating Revenues</v>
          </cell>
          <cell r="H18">
            <v>23000.01</v>
          </cell>
          <cell r="J18">
            <v>23493</v>
          </cell>
          <cell r="L18">
            <v>23571.01</v>
          </cell>
          <cell r="N18">
            <v>23575</v>
          </cell>
          <cell r="P18">
            <v>24123</v>
          </cell>
          <cell r="R18">
            <v>24751</v>
          </cell>
          <cell r="T18">
            <v>24648</v>
          </cell>
          <cell r="V18">
            <v>26591</v>
          </cell>
          <cell r="W18">
            <v>13.504531608438953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3:A69"/>
  <sheetViews>
    <sheetView showGridLines="0" tabSelected="1" workbookViewId="0"/>
  </sheetViews>
  <sheetFormatPr defaultColWidth="97.28515625" defaultRowHeight="12" customHeight="1" x14ac:dyDescent="0.2"/>
  <cols>
    <col min="1" max="1" width="104.5703125" style="259" customWidth="1"/>
    <col min="2" max="256" width="97.28515625" style="259"/>
    <col min="257" max="257" width="102" style="259" customWidth="1"/>
    <col min="258" max="512" width="97.28515625" style="259"/>
    <col min="513" max="513" width="102" style="259" customWidth="1"/>
    <col min="514" max="768" width="97.28515625" style="259"/>
    <col min="769" max="769" width="102" style="259" customWidth="1"/>
    <col min="770" max="1024" width="97.28515625" style="259"/>
    <col min="1025" max="1025" width="102" style="259" customWidth="1"/>
    <col min="1026" max="1280" width="97.28515625" style="259"/>
    <col min="1281" max="1281" width="102" style="259" customWidth="1"/>
    <col min="1282" max="1536" width="97.28515625" style="259"/>
    <col min="1537" max="1537" width="102" style="259" customWidth="1"/>
    <col min="1538" max="1792" width="97.28515625" style="259"/>
    <col min="1793" max="1793" width="102" style="259" customWidth="1"/>
    <col min="1794" max="2048" width="97.28515625" style="259"/>
    <col min="2049" max="2049" width="102" style="259" customWidth="1"/>
    <col min="2050" max="2304" width="97.28515625" style="259"/>
    <col min="2305" max="2305" width="102" style="259" customWidth="1"/>
    <col min="2306" max="2560" width="97.28515625" style="259"/>
    <col min="2561" max="2561" width="102" style="259" customWidth="1"/>
    <col min="2562" max="2816" width="97.28515625" style="259"/>
    <col min="2817" max="2817" width="102" style="259" customWidth="1"/>
    <col min="2818" max="3072" width="97.28515625" style="259"/>
    <col min="3073" max="3073" width="102" style="259" customWidth="1"/>
    <col min="3074" max="3328" width="97.28515625" style="259"/>
    <col min="3329" max="3329" width="102" style="259" customWidth="1"/>
    <col min="3330" max="3584" width="97.28515625" style="259"/>
    <col min="3585" max="3585" width="102" style="259" customWidth="1"/>
    <col min="3586" max="3840" width="97.28515625" style="259"/>
    <col min="3841" max="3841" width="102" style="259" customWidth="1"/>
    <col min="3842" max="4096" width="97.28515625" style="259"/>
    <col min="4097" max="4097" width="102" style="259" customWidth="1"/>
    <col min="4098" max="4352" width="97.28515625" style="259"/>
    <col min="4353" max="4353" width="102" style="259" customWidth="1"/>
    <col min="4354" max="4608" width="97.28515625" style="259"/>
    <col min="4609" max="4609" width="102" style="259" customWidth="1"/>
    <col min="4610" max="4864" width="97.28515625" style="259"/>
    <col min="4865" max="4865" width="102" style="259" customWidth="1"/>
    <col min="4866" max="5120" width="97.28515625" style="259"/>
    <col min="5121" max="5121" width="102" style="259" customWidth="1"/>
    <col min="5122" max="5376" width="97.28515625" style="259"/>
    <col min="5377" max="5377" width="102" style="259" customWidth="1"/>
    <col min="5378" max="5632" width="97.28515625" style="259"/>
    <col min="5633" max="5633" width="102" style="259" customWidth="1"/>
    <col min="5634" max="5888" width="97.28515625" style="259"/>
    <col min="5889" max="5889" width="102" style="259" customWidth="1"/>
    <col min="5890" max="6144" width="97.28515625" style="259"/>
    <col min="6145" max="6145" width="102" style="259" customWidth="1"/>
    <col min="6146" max="6400" width="97.28515625" style="259"/>
    <col min="6401" max="6401" width="102" style="259" customWidth="1"/>
    <col min="6402" max="6656" width="97.28515625" style="259"/>
    <col min="6657" max="6657" width="102" style="259" customWidth="1"/>
    <col min="6658" max="6912" width="97.28515625" style="259"/>
    <col min="6913" max="6913" width="102" style="259" customWidth="1"/>
    <col min="6914" max="7168" width="97.28515625" style="259"/>
    <col min="7169" max="7169" width="102" style="259" customWidth="1"/>
    <col min="7170" max="7424" width="97.28515625" style="259"/>
    <col min="7425" max="7425" width="102" style="259" customWidth="1"/>
    <col min="7426" max="7680" width="97.28515625" style="259"/>
    <col min="7681" max="7681" width="102" style="259" customWidth="1"/>
    <col min="7682" max="7936" width="97.28515625" style="259"/>
    <col min="7937" max="7937" width="102" style="259" customWidth="1"/>
    <col min="7938" max="8192" width="97.28515625" style="259"/>
    <col min="8193" max="8193" width="102" style="259" customWidth="1"/>
    <col min="8194" max="8448" width="97.28515625" style="259"/>
    <col min="8449" max="8449" width="102" style="259" customWidth="1"/>
    <col min="8450" max="8704" width="97.28515625" style="259"/>
    <col min="8705" max="8705" width="102" style="259" customWidth="1"/>
    <col min="8706" max="8960" width="97.28515625" style="259"/>
    <col min="8961" max="8961" width="102" style="259" customWidth="1"/>
    <col min="8962" max="9216" width="97.28515625" style="259"/>
    <col min="9217" max="9217" width="102" style="259" customWidth="1"/>
    <col min="9218" max="9472" width="97.28515625" style="259"/>
    <col min="9473" max="9473" width="102" style="259" customWidth="1"/>
    <col min="9474" max="9728" width="97.28515625" style="259"/>
    <col min="9729" max="9729" width="102" style="259" customWidth="1"/>
    <col min="9730" max="9984" width="97.28515625" style="259"/>
    <col min="9985" max="9985" width="102" style="259" customWidth="1"/>
    <col min="9986" max="10240" width="97.28515625" style="259"/>
    <col min="10241" max="10241" width="102" style="259" customWidth="1"/>
    <col min="10242" max="10496" width="97.28515625" style="259"/>
    <col min="10497" max="10497" width="102" style="259" customWidth="1"/>
    <col min="10498" max="10752" width="97.28515625" style="259"/>
    <col min="10753" max="10753" width="102" style="259" customWidth="1"/>
    <col min="10754" max="11008" width="97.28515625" style="259"/>
    <col min="11009" max="11009" width="102" style="259" customWidth="1"/>
    <col min="11010" max="11264" width="97.28515625" style="259"/>
    <col min="11265" max="11265" width="102" style="259" customWidth="1"/>
    <col min="11266" max="11520" width="97.28515625" style="259"/>
    <col min="11521" max="11521" width="102" style="259" customWidth="1"/>
    <col min="11522" max="11776" width="97.28515625" style="259"/>
    <col min="11777" max="11777" width="102" style="259" customWidth="1"/>
    <col min="11778" max="12032" width="97.28515625" style="259"/>
    <col min="12033" max="12033" width="102" style="259" customWidth="1"/>
    <col min="12034" max="12288" width="97.28515625" style="259"/>
    <col min="12289" max="12289" width="102" style="259" customWidth="1"/>
    <col min="12290" max="12544" width="97.28515625" style="259"/>
    <col min="12545" max="12545" width="102" style="259" customWidth="1"/>
    <col min="12546" max="12800" width="97.28515625" style="259"/>
    <col min="12801" max="12801" width="102" style="259" customWidth="1"/>
    <col min="12802" max="13056" width="97.28515625" style="259"/>
    <col min="13057" max="13057" width="102" style="259" customWidth="1"/>
    <col min="13058" max="13312" width="97.28515625" style="259"/>
    <col min="13313" max="13313" width="102" style="259" customWidth="1"/>
    <col min="13314" max="13568" width="97.28515625" style="259"/>
    <col min="13569" max="13569" width="102" style="259" customWidth="1"/>
    <col min="13570" max="13824" width="97.28515625" style="259"/>
    <col min="13825" max="13825" width="102" style="259" customWidth="1"/>
    <col min="13826" max="14080" width="97.28515625" style="259"/>
    <col min="14081" max="14081" width="102" style="259" customWidth="1"/>
    <col min="14082" max="14336" width="97.28515625" style="259"/>
    <col min="14337" max="14337" width="102" style="259" customWidth="1"/>
    <col min="14338" max="14592" width="97.28515625" style="259"/>
    <col min="14593" max="14593" width="102" style="259" customWidth="1"/>
    <col min="14594" max="14848" width="97.28515625" style="259"/>
    <col min="14849" max="14849" width="102" style="259" customWidth="1"/>
    <col min="14850" max="15104" width="97.28515625" style="259"/>
    <col min="15105" max="15105" width="102" style="259" customWidth="1"/>
    <col min="15106" max="15360" width="97.28515625" style="259"/>
    <col min="15361" max="15361" width="102" style="259" customWidth="1"/>
    <col min="15362" max="15616" width="97.28515625" style="259"/>
    <col min="15617" max="15617" width="102" style="259" customWidth="1"/>
    <col min="15618" max="15872" width="97.28515625" style="259"/>
    <col min="15873" max="15873" width="102" style="259" customWidth="1"/>
    <col min="15874" max="16128" width="97.28515625" style="259"/>
    <col min="16129" max="16129" width="102" style="259" customWidth="1"/>
    <col min="16130" max="16384" width="97.28515625" style="259"/>
  </cols>
  <sheetData>
    <row r="63" spans="1:1" ht="12" customHeight="1" x14ac:dyDescent="0.2">
      <c r="A63" s="851" t="s">
        <v>340</v>
      </c>
    </row>
    <row r="64" spans="1:1" ht="12" customHeight="1" x14ac:dyDescent="0.2">
      <c r="A64" s="851"/>
    </row>
    <row r="65" spans="1:1" ht="12" customHeight="1" x14ac:dyDescent="0.2">
      <c r="A65" s="851"/>
    </row>
    <row r="66" spans="1:1" ht="12" customHeight="1" x14ac:dyDescent="0.2">
      <c r="A66" s="851"/>
    </row>
    <row r="67" spans="1:1" ht="18.75" customHeight="1" x14ac:dyDescent="0.2">
      <c r="A67" s="851"/>
    </row>
    <row r="68" spans="1:1" ht="13.5" customHeight="1" x14ac:dyDescent="0.2">
      <c r="A68" s="712"/>
    </row>
    <row r="69" spans="1:1" ht="12" customHeight="1" x14ac:dyDescent="0.2">
      <c r="A69" s="713" t="s">
        <v>338</v>
      </c>
    </row>
  </sheetData>
  <mergeCells count="1">
    <mergeCell ref="A63:A67"/>
  </mergeCells>
  <pageMargins left="0.5" right="0.25" top="0.5" bottom="0.5" header="0" footer="0.25"/>
  <pageSetup scale="88" orientation="portrait" r:id="rId1"/>
  <headerFooter scaleWithDoc="0" alignWithMargins="0">
    <firstFooter>&amp;C&amp;P</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5"/>
  <sheetViews>
    <sheetView showGridLines="0" workbookViewId="0"/>
  </sheetViews>
  <sheetFormatPr defaultColWidth="9.140625" defaultRowHeight="12.75" x14ac:dyDescent="0.2"/>
  <cols>
    <col min="1" max="1" width="39" customWidth="1"/>
    <col min="2" max="3" width="9.140625" customWidth="1"/>
    <col min="4" max="9" width="9" customWidth="1"/>
    <col min="10" max="10" width="9.5703125" customWidth="1"/>
    <col min="11" max="31" width="9.140625" style="406"/>
  </cols>
  <sheetData>
    <row r="1" spans="1:31" ht="12" customHeight="1" x14ac:dyDescent="0.2">
      <c r="A1" s="86" t="s">
        <v>12</v>
      </c>
      <c r="B1" s="86"/>
      <c r="C1" s="140"/>
      <c r="D1" s="140"/>
      <c r="E1" s="140"/>
      <c r="F1" s="140"/>
      <c r="G1" s="140"/>
      <c r="H1" s="140"/>
      <c r="I1" s="140"/>
      <c r="J1" s="141"/>
    </row>
    <row r="2" spans="1:31" ht="21" customHeight="1" x14ac:dyDescent="0.3">
      <c r="A2" s="869" t="s">
        <v>130</v>
      </c>
      <c r="B2" s="869"/>
      <c r="C2" s="869"/>
      <c r="D2" s="869"/>
      <c r="E2" s="869"/>
      <c r="F2" s="869"/>
      <c r="G2" s="869"/>
      <c r="H2" s="869"/>
      <c r="I2" s="869"/>
      <c r="J2" s="90"/>
    </row>
    <row r="3" spans="1:31" ht="9" customHeight="1" x14ac:dyDescent="0.2">
      <c r="A3" s="90"/>
      <c r="B3" s="90"/>
      <c r="C3" s="90"/>
      <c r="D3" s="90"/>
      <c r="E3" s="90"/>
      <c r="F3" s="90"/>
      <c r="G3" s="90"/>
      <c r="H3" s="90"/>
      <c r="I3" s="90"/>
      <c r="J3" s="90"/>
    </row>
    <row r="4" spans="1:31" ht="12" customHeight="1" x14ac:dyDescent="0.2">
      <c r="A4" s="90"/>
      <c r="B4" s="90"/>
      <c r="C4" s="90"/>
      <c r="D4" s="90"/>
      <c r="E4" s="90"/>
      <c r="F4" s="90"/>
      <c r="G4" s="90"/>
      <c r="H4" s="90"/>
      <c r="I4" s="870" t="s">
        <v>122</v>
      </c>
      <c r="J4" s="870"/>
    </row>
    <row r="5" spans="1:31" ht="24" customHeight="1" x14ac:dyDescent="0.2">
      <c r="A5" s="155"/>
      <c r="B5" s="583" t="s">
        <v>159</v>
      </c>
      <c r="C5" s="583" t="s">
        <v>160</v>
      </c>
      <c r="D5" s="583" t="s">
        <v>161</v>
      </c>
      <c r="E5" s="583" t="s">
        <v>131</v>
      </c>
      <c r="F5" s="583" t="s">
        <v>159</v>
      </c>
      <c r="G5" s="583" t="s">
        <v>160</v>
      </c>
      <c r="H5" s="583" t="s">
        <v>161</v>
      </c>
      <c r="I5" s="583" t="s">
        <v>131</v>
      </c>
      <c r="J5" s="584" t="s">
        <v>132</v>
      </c>
    </row>
    <row r="6" spans="1:31" ht="12" customHeight="1" x14ac:dyDescent="0.2">
      <c r="A6" s="142" t="s">
        <v>15</v>
      </c>
      <c r="B6" s="585" t="s">
        <v>123</v>
      </c>
      <c r="C6" s="585" t="s">
        <v>124</v>
      </c>
      <c r="D6" s="585" t="s">
        <v>125</v>
      </c>
      <c r="E6" s="585" t="s">
        <v>72</v>
      </c>
      <c r="F6" s="585" t="s">
        <v>126</v>
      </c>
      <c r="G6" s="585" t="s">
        <v>127</v>
      </c>
      <c r="H6" s="585" t="s">
        <v>128</v>
      </c>
      <c r="I6" s="585" t="s">
        <v>73</v>
      </c>
      <c r="J6" s="586" t="s">
        <v>74</v>
      </c>
    </row>
    <row r="7" spans="1:31" ht="6" customHeight="1" x14ac:dyDescent="0.2">
      <c r="A7" s="143"/>
      <c r="B7" s="587"/>
      <c r="C7" s="587"/>
      <c r="D7" s="587"/>
      <c r="E7" s="587"/>
      <c r="F7" s="587"/>
      <c r="G7" s="587"/>
      <c r="H7" s="587"/>
      <c r="I7" s="587"/>
      <c r="J7" s="588"/>
    </row>
    <row r="8" spans="1:31" ht="12" customHeight="1" x14ac:dyDescent="0.2">
      <c r="A8" s="156" t="s">
        <v>133</v>
      </c>
      <c r="B8" s="589"/>
      <c r="C8" s="589"/>
      <c r="D8" s="589"/>
      <c r="E8" s="589"/>
      <c r="F8" s="589"/>
      <c r="G8" s="589"/>
      <c r="H8" s="589"/>
      <c r="I8" s="589"/>
      <c r="J8" s="590"/>
    </row>
    <row r="9" spans="1:31" ht="12" customHeight="1" x14ac:dyDescent="0.2">
      <c r="A9" s="146" t="s">
        <v>134</v>
      </c>
      <c r="B9" s="591">
        <v>5986</v>
      </c>
      <c r="C9" s="591">
        <v>10310</v>
      </c>
      <c r="D9" s="591">
        <v>14104</v>
      </c>
      <c r="E9" s="591">
        <v>11956</v>
      </c>
      <c r="F9" s="591">
        <v>4338</v>
      </c>
      <c r="G9" s="591">
        <v>8691</v>
      </c>
      <c r="H9" s="591">
        <v>12862</v>
      </c>
      <c r="I9" s="591">
        <v>18375</v>
      </c>
      <c r="J9" s="592">
        <v>4430</v>
      </c>
      <c r="T9" s="403"/>
      <c r="U9" s="403"/>
      <c r="V9" s="403"/>
      <c r="W9" s="403"/>
      <c r="X9" s="403"/>
      <c r="Y9" s="403"/>
      <c r="Z9" s="403"/>
      <c r="AA9" s="403"/>
      <c r="AB9" s="403"/>
      <c r="AC9" s="403"/>
      <c r="AD9" s="403"/>
      <c r="AE9" s="403"/>
    </row>
    <row r="10" spans="1:31" ht="12" customHeight="1" x14ac:dyDescent="0.2">
      <c r="A10" s="146"/>
      <c r="B10" s="593"/>
      <c r="C10" s="593"/>
      <c r="D10" s="593"/>
      <c r="E10" s="593"/>
      <c r="F10" s="593"/>
      <c r="G10" s="593"/>
      <c r="H10" s="593"/>
      <c r="I10" s="593"/>
      <c r="J10" s="594"/>
      <c r="T10" s="403"/>
      <c r="U10" s="403"/>
      <c r="V10" s="403"/>
      <c r="W10" s="403"/>
      <c r="X10" s="403"/>
      <c r="Y10" s="403"/>
      <c r="Z10" s="403"/>
      <c r="AA10" s="403"/>
      <c r="AB10" s="403"/>
    </row>
    <row r="11" spans="1:31" ht="24" customHeight="1" x14ac:dyDescent="0.2">
      <c r="A11" s="273" t="s">
        <v>227</v>
      </c>
      <c r="B11" s="593"/>
      <c r="C11" s="593"/>
      <c r="D11" s="593"/>
      <c r="E11" s="593"/>
      <c r="F11" s="593"/>
      <c r="G11" s="593"/>
      <c r="H11" s="593"/>
      <c r="I11" s="593"/>
      <c r="J11" s="594"/>
      <c r="T11" s="403"/>
      <c r="U11" s="403"/>
      <c r="V11" s="403"/>
      <c r="W11" s="403"/>
      <c r="X11" s="403"/>
      <c r="Y11" s="403"/>
      <c r="Z11" s="403"/>
      <c r="AA11" s="403"/>
      <c r="AB11" s="403"/>
    </row>
    <row r="12" spans="1:31" ht="12" customHeight="1" x14ac:dyDescent="0.2">
      <c r="A12" s="157" t="s">
        <v>25</v>
      </c>
      <c r="B12" s="593">
        <v>4137</v>
      </c>
      <c r="C12" s="593">
        <v>8298</v>
      </c>
      <c r="D12" s="593">
        <v>12465</v>
      </c>
      <c r="E12" s="593">
        <v>16533</v>
      </c>
      <c r="F12" s="593">
        <v>3989</v>
      </c>
      <c r="G12" s="593">
        <v>7969</v>
      </c>
      <c r="H12" s="593">
        <v>11978</v>
      </c>
      <c r="I12" s="593">
        <v>16017</v>
      </c>
      <c r="J12" s="594">
        <v>4017</v>
      </c>
      <c r="T12" s="403"/>
      <c r="U12" s="403"/>
      <c r="V12" s="403"/>
      <c r="W12" s="403"/>
      <c r="X12" s="403"/>
      <c r="Y12" s="403"/>
      <c r="Z12" s="403"/>
      <c r="AA12" s="403"/>
      <c r="AB12" s="403"/>
    </row>
    <row r="13" spans="1:31" ht="12" customHeight="1" x14ac:dyDescent="0.2">
      <c r="A13" s="157" t="s">
        <v>136</v>
      </c>
      <c r="B13" s="593">
        <v>281</v>
      </c>
      <c r="C13" s="593">
        <v>562</v>
      </c>
      <c r="D13" s="593">
        <v>843</v>
      </c>
      <c r="E13" s="593">
        <v>8130</v>
      </c>
      <c r="F13" s="593">
        <v>284</v>
      </c>
      <c r="G13" s="593">
        <v>561</v>
      </c>
      <c r="H13" s="593">
        <v>1184</v>
      </c>
      <c r="I13" s="593">
        <v>-1747</v>
      </c>
      <c r="J13" s="594">
        <v>356</v>
      </c>
      <c r="T13" s="403"/>
      <c r="U13" s="403"/>
      <c r="V13" s="403"/>
      <c r="W13" s="403"/>
      <c r="X13" s="403"/>
      <c r="Y13" s="403"/>
      <c r="Z13" s="403"/>
      <c r="AA13" s="403"/>
      <c r="AB13" s="403"/>
    </row>
    <row r="14" spans="1:31" ht="12" customHeight="1" x14ac:dyDescent="0.2">
      <c r="A14" s="157" t="s">
        <v>103</v>
      </c>
      <c r="B14" s="593">
        <v>-155</v>
      </c>
      <c r="C14" s="593">
        <v>253</v>
      </c>
      <c r="D14" s="593">
        <v>914</v>
      </c>
      <c r="E14" s="593">
        <v>-92</v>
      </c>
      <c r="F14" s="593">
        <v>823</v>
      </c>
      <c r="G14" s="593">
        <v>826</v>
      </c>
      <c r="H14" s="593">
        <v>890</v>
      </c>
      <c r="I14" s="593">
        <v>3516</v>
      </c>
      <c r="J14" s="594">
        <v>167</v>
      </c>
      <c r="T14" s="403"/>
      <c r="U14" s="403"/>
      <c r="V14" s="403"/>
      <c r="W14" s="403"/>
      <c r="X14" s="403"/>
      <c r="Y14" s="403"/>
      <c r="Z14" s="403"/>
      <c r="AA14" s="403"/>
      <c r="AB14" s="403"/>
    </row>
    <row r="15" spans="1:31" ht="12" customHeight="1" x14ac:dyDescent="0.2">
      <c r="A15" s="157" t="s">
        <v>137</v>
      </c>
      <c r="B15" s="593">
        <v>231</v>
      </c>
      <c r="C15" s="593">
        <v>473</v>
      </c>
      <c r="D15" s="593">
        <v>684</v>
      </c>
      <c r="E15" s="593">
        <v>1095</v>
      </c>
      <c r="F15" s="593">
        <v>383</v>
      </c>
      <c r="G15" s="593">
        <v>744</v>
      </c>
      <c r="H15" s="593">
        <v>1136</v>
      </c>
      <c r="I15" s="593">
        <v>1610</v>
      </c>
      <c r="J15" s="594">
        <v>353</v>
      </c>
      <c r="T15" s="403"/>
      <c r="U15" s="403"/>
      <c r="V15" s="403"/>
      <c r="W15" s="403"/>
      <c r="X15" s="403"/>
      <c r="Y15" s="403"/>
      <c r="Z15" s="403"/>
      <c r="AA15" s="403"/>
      <c r="AB15" s="403"/>
    </row>
    <row r="16" spans="1:31" ht="25.5" customHeight="1" x14ac:dyDescent="0.2">
      <c r="A16" s="267" t="s">
        <v>228</v>
      </c>
      <c r="B16" s="593">
        <v>-1894</v>
      </c>
      <c r="C16" s="593">
        <v>-1841</v>
      </c>
      <c r="D16" s="593">
        <v>-1785</v>
      </c>
      <c r="E16" s="593">
        <v>-1743</v>
      </c>
      <c r="F16" s="593">
        <v>44</v>
      </c>
      <c r="G16" s="593">
        <v>72</v>
      </c>
      <c r="H16" s="593">
        <v>98</v>
      </c>
      <c r="I16" s="593">
        <v>127</v>
      </c>
      <c r="J16" s="594">
        <v>29</v>
      </c>
      <c r="T16" s="403"/>
      <c r="U16" s="403"/>
      <c r="V16" s="403"/>
      <c r="W16" s="403"/>
      <c r="X16" s="403"/>
      <c r="Y16" s="403"/>
      <c r="Z16" s="403"/>
      <c r="AA16" s="403"/>
      <c r="AB16" s="403"/>
    </row>
    <row r="17" spans="1:28" ht="36" customHeight="1" x14ac:dyDescent="0.2">
      <c r="A17" s="266" t="s">
        <v>229</v>
      </c>
      <c r="B17" s="593">
        <v>-1626</v>
      </c>
      <c r="C17" s="593">
        <v>-847</v>
      </c>
      <c r="D17" s="593">
        <v>-816</v>
      </c>
      <c r="E17" s="593">
        <v>-2160</v>
      </c>
      <c r="F17" s="593">
        <v>-888</v>
      </c>
      <c r="G17" s="593">
        <v>416</v>
      </c>
      <c r="H17" s="593">
        <v>1443</v>
      </c>
      <c r="I17" s="593">
        <v>2443</v>
      </c>
      <c r="J17" s="594">
        <v>-1162</v>
      </c>
      <c r="T17" s="403"/>
      <c r="U17" s="403"/>
      <c r="V17" s="403"/>
      <c r="W17" s="403"/>
      <c r="X17" s="403"/>
      <c r="Y17" s="403"/>
      <c r="Z17" s="403"/>
      <c r="AA17" s="403"/>
      <c r="AB17" s="403"/>
    </row>
    <row r="18" spans="1:28" ht="12" customHeight="1" x14ac:dyDescent="0.2">
      <c r="A18" s="158" t="s">
        <v>138</v>
      </c>
      <c r="B18" s="597">
        <v>179</v>
      </c>
      <c r="C18" s="597">
        <v>-2404</v>
      </c>
      <c r="D18" s="597">
        <v>-3252</v>
      </c>
      <c r="E18" s="597">
        <v>-3088</v>
      </c>
      <c r="F18" s="597">
        <v>1196</v>
      </c>
      <c r="G18" s="597">
        <v>-373</v>
      </c>
      <c r="H18" s="597">
        <v>-1165</v>
      </c>
      <c r="I18" s="597">
        <v>-1411</v>
      </c>
      <c r="J18" s="598">
        <v>-771</v>
      </c>
      <c r="T18" s="403"/>
      <c r="U18" s="403"/>
      <c r="V18" s="403"/>
      <c r="W18" s="403"/>
      <c r="X18" s="403"/>
      <c r="Y18" s="403"/>
      <c r="Z18" s="403"/>
      <c r="AA18" s="403"/>
      <c r="AB18" s="403"/>
    </row>
    <row r="19" spans="1:28" ht="12" customHeight="1" x14ac:dyDescent="0.2">
      <c r="A19" s="159" t="s">
        <v>139</v>
      </c>
      <c r="B19" s="599">
        <v>7139</v>
      </c>
      <c r="C19" s="599">
        <v>14804</v>
      </c>
      <c r="D19" s="599">
        <v>23157</v>
      </c>
      <c r="E19" s="599">
        <v>30631</v>
      </c>
      <c r="F19" s="599">
        <v>10169</v>
      </c>
      <c r="G19" s="599">
        <v>18906</v>
      </c>
      <c r="H19" s="599">
        <v>28426</v>
      </c>
      <c r="I19" s="599">
        <v>38930</v>
      </c>
      <c r="J19" s="600">
        <v>7419</v>
      </c>
      <c r="T19" s="403"/>
      <c r="U19" s="403"/>
      <c r="V19" s="403"/>
      <c r="W19" s="403"/>
      <c r="X19" s="403"/>
      <c r="Y19" s="403"/>
      <c r="Z19" s="403"/>
      <c r="AA19" s="403"/>
      <c r="AB19" s="403"/>
    </row>
    <row r="20" spans="1:28" ht="12" customHeight="1" x14ac:dyDescent="0.2">
      <c r="A20" s="147"/>
      <c r="B20" s="601"/>
      <c r="C20" s="601"/>
      <c r="D20" s="601"/>
      <c r="E20" s="601"/>
      <c r="F20" s="601"/>
      <c r="G20" s="601"/>
      <c r="H20" s="601"/>
      <c r="I20" s="601"/>
      <c r="J20" s="602"/>
      <c r="T20" s="403"/>
      <c r="U20" s="403"/>
      <c r="V20" s="403"/>
      <c r="W20" s="403"/>
      <c r="X20" s="403"/>
      <c r="Y20" s="403"/>
      <c r="Z20" s="403"/>
      <c r="AA20" s="403"/>
      <c r="AB20" s="403"/>
    </row>
    <row r="21" spans="1:28" ht="12" customHeight="1" x14ac:dyDescent="0.2">
      <c r="A21" s="156" t="s">
        <v>140</v>
      </c>
      <c r="B21" s="593"/>
      <c r="C21" s="593"/>
      <c r="D21" s="593"/>
      <c r="E21" s="593"/>
      <c r="F21" s="593"/>
      <c r="G21" s="593"/>
      <c r="H21" s="593"/>
      <c r="I21" s="593"/>
      <c r="J21" s="594"/>
      <c r="T21" s="403"/>
      <c r="U21" s="403"/>
      <c r="V21" s="403"/>
      <c r="W21" s="403"/>
      <c r="X21" s="403"/>
      <c r="Y21" s="403"/>
      <c r="Z21" s="403"/>
      <c r="AA21" s="403"/>
      <c r="AB21" s="403"/>
    </row>
    <row r="22" spans="1:28" ht="24" customHeight="1" x14ac:dyDescent="0.2">
      <c r="A22" s="273" t="s">
        <v>230</v>
      </c>
      <c r="B22" s="593">
        <v>-4150</v>
      </c>
      <c r="C22" s="593">
        <v>-8494</v>
      </c>
      <c r="D22" s="593">
        <v>-12624</v>
      </c>
      <c r="E22" s="593">
        <v>-17191</v>
      </c>
      <c r="F22" s="593">
        <v>-3665</v>
      </c>
      <c r="G22" s="593">
        <v>-8153</v>
      </c>
      <c r="H22" s="593">
        <v>-12540</v>
      </c>
      <c r="I22" s="593">
        <v>-17775</v>
      </c>
      <c r="J22" s="594">
        <v>-3387</v>
      </c>
      <c r="T22" s="403"/>
      <c r="U22" s="403"/>
      <c r="V22" s="403"/>
      <c r="W22" s="403"/>
      <c r="X22" s="403"/>
      <c r="Y22" s="403"/>
      <c r="Z22" s="403"/>
      <c r="AA22" s="403"/>
      <c r="AB22" s="403"/>
    </row>
    <row r="23" spans="1:28" ht="24" customHeight="1" x14ac:dyDescent="0.2">
      <c r="A23" s="273" t="s">
        <v>231</v>
      </c>
      <c r="B23" s="593">
        <v>-157</v>
      </c>
      <c r="C23" s="593">
        <v>-179</v>
      </c>
      <c r="D23" s="593">
        <v>-180</v>
      </c>
      <c r="E23" s="593">
        <v>-182</v>
      </c>
      <c r="F23" s="593">
        <v>-2</v>
      </c>
      <c r="G23" s="593">
        <v>-3225</v>
      </c>
      <c r="H23" s="593">
        <v>-3205</v>
      </c>
      <c r="I23" s="593">
        <v>-3545</v>
      </c>
      <c r="J23" s="594">
        <v>-161</v>
      </c>
      <c r="T23" s="403"/>
      <c r="U23" s="403"/>
      <c r="V23" s="403"/>
      <c r="W23" s="403"/>
      <c r="X23" s="403"/>
      <c r="Y23" s="403"/>
      <c r="Z23" s="403"/>
      <c r="AA23" s="403"/>
      <c r="AB23" s="403"/>
    </row>
    <row r="24" spans="1:28" ht="12" customHeight="1" x14ac:dyDescent="0.2">
      <c r="A24" s="147" t="s">
        <v>143</v>
      </c>
      <c r="B24" s="605">
        <v>-213</v>
      </c>
      <c r="C24" s="605">
        <v>-271</v>
      </c>
      <c r="D24" s="605">
        <v>-343</v>
      </c>
      <c r="E24" s="605">
        <v>-354</v>
      </c>
      <c r="F24" s="605">
        <v>-9555</v>
      </c>
      <c r="G24" s="605">
        <v>-9677</v>
      </c>
      <c r="H24" s="605">
        <v>-9811</v>
      </c>
      <c r="I24" s="605">
        <v>-9942</v>
      </c>
      <c r="J24" s="606">
        <v>-131</v>
      </c>
      <c r="T24" s="403"/>
      <c r="U24" s="403"/>
      <c r="V24" s="403"/>
      <c r="W24" s="403"/>
      <c r="X24" s="403"/>
      <c r="Y24" s="403"/>
      <c r="Z24" s="403"/>
      <c r="AA24" s="403"/>
      <c r="AB24" s="403"/>
    </row>
    <row r="25" spans="1:28" ht="12.75" customHeight="1" x14ac:dyDescent="0.2">
      <c r="A25" s="153" t="s">
        <v>144</v>
      </c>
      <c r="B25" s="605">
        <v>0</v>
      </c>
      <c r="C25" s="605">
        <v>2367</v>
      </c>
      <c r="D25" s="605">
        <v>2367</v>
      </c>
      <c r="E25" s="605">
        <v>2367</v>
      </c>
      <c r="F25" s="605">
        <v>0</v>
      </c>
      <c r="G25" s="605">
        <v>0</v>
      </c>
      <c r="H25" s="605">
        <v>0</v>
      </c>
      <c r="I25" s="605">
        <v>0</v>
      </c>
      <c r="J25" s="606">
        <v>0</v>
      </c>
      <c r="T25" s="403"/>
      <c r="U25" s="403"/>
      <c r="V25" s="403"/>
      <c r="W25" s="403"/>
      <c r="X25" s="403"/>
      <c r="Y25" s="403"/>
      <c r="Z25" s="403"/>
      <c r="AA25" s="403"/>
      <c r="AB25" s="403"/>
    </row>
    <row r="26" spans="1:28" ht="12.75" customHeight="1" x14ac:dyDescent="0.2">
      <c r="A26" s="153" t="s">
        <v>145</v>
      </c>
      <c r="B26" s="593">
        <v>0</v>
      </c>
      <c r="C26" s="593">
        <v>0</v>
      </c>
      <c r="D26" s="593">
        <v>120</v>
      </c>
      <c r="E26" s="593">
        <v>120</v>
      </c>
      <c r="F26" s="593">
        <v>0</v>
      </c>
      <c r="G26" s="593">
        <v>0</v>
      </c>
      <c r="H26" s="593">
        <v>0</v>
      </c>
      <c r="I26" s="593">
        <v>48</v>
      </c>
      <c r="J26" s="594">
        <v>0</v>
      </c>
      <c r="T26" s="403"/>
      <c r="U26" s="403"/>
      <c r="V26" s="403"/>
      <c r="W26" s="403"/>
      <c r="X26" s="403"/>
      <c r="Y26" s="403"/>
      <c r="Z26" s="403"/>
      <c r="AA26" s="403"/>
      <c r="AB26" s="403"/>
    </row>
    <row r="27" spans="1:28" ht="12" customHeight="1" x14ac:dyDescent="0.2">
      <c r="A27" s="159" t="s">
        <v>138</v>
      </c>
      <c r="B27" s="597">
        <v>-11</v>
      </c>
      <c r="C27" s="597">
        <v>231</v>
      </c>
      <c r="D27" s="597">
        <v>230</v>
      </c>
      <c r="E27" s="597">
        <v>-616</v>
      </c>
      <c r="F27" s="597">
        <v>46</v>
      </c>
      <c r="G27" s="597">
        <v>884</v>
      </c>
      <c r="H27" s="597">
        <v>960</v>
      </c>
      <c r="I27" s="597">
        <v>1171</v>
      </c>
      <c r="J27" s="598">
        <v>243</v>
      </c>
      <c r="T27" s="403"/>
      <c r="U27" s="403"/>
      <c r="V27" s="403"/>
      <c r="W27" s="403"/>
      <c r="X27" s="403"/>
      <c r="Y27" s="403"/>
      <c r="Z27" s="403"/>
      <c r="AA27" s="403"/>
      <c r="AB27" s="403"/>
    </row>
    <row r="28" spans="1:28" ht="12" customHeight="1" x14ac:dyDescent="0.2">
      <c r="A28" s="159" t="s">
        <v>146</v>
      </c>
      <c r="B28" s="599">
        <v>-4531</v>
      </c>
      <c r="C28" s="599">
        <v>-6346</v>
      </c>
      <c r="D28" s="599">
        <v>-10430</v>
      </c>
      <c r="E28" s="599">
        <v>-15856</v>
      </c>
      <c r="F28" s="599">
        <v>-13176</v>
      </c>
      <c r="G28" s="599">
        <v>-20171</v>
      </c>
      <c r="H28" s="599">
        <v>-24596</v>
      </c>
      <c r="I28" s="599">
        <v>-30043</v>
      </c>
      <c r="J28" s="600">
        <v>-3436</v>
      </c>
      <c r="T28" s="403"/>
      <c r="U28" s="403"/>
      <c r="V28" s="403"/>
      <c r="W28" s="403"/>
      <c r="X28" s="403"/>
      <c r="Y28" s="403"/>
      <c r="Z28" s="403"/>
      <c r="AA28" s="403"/>
      <c r="AB28" s="403"/>
    </row>
    <row r="29" spans="1:28" ht="12" customHeight="1" x14ac:dyDescent="0.2">
      <c r="A29" s="147"/>
      <c r="B29" s="603"/>
      <c r="C29" s="603"/>
      <c r="D29" s="603"/>
      <c r="E29" s="603"/>
      <c r="F29" s="603"/>
      <c r="G29" s="603"/>
      <c r="H29" s="603"/>
      <c r="I29" s="603"/>
      <c r="J29" s="604"/>
      <c r="T29" s="403"/>
      <c r="U29" s="403"/>
      <c r="V29" s="403"/>
      <c r="W29" s="403"/>
      <c r="X29" s="403"/>
      <c r="Y29" s="403"/>
      <c r="Z29" s="403"/>
      <c r="AA29" s="403"/>
      <c r="AB29" s="403"/>
    </row>
    <row r="30" spans="1:28" ht="12" customHeight="1" x14ac:dyDescent="0.2">
      <c r="A30" s="156" t="s">
        <v>147</v>
      </c>
      <c r="B30" s="593"/>
      <c r="C30" s="593"/>
      <c r="D30" s="593"/>
      <c r="E30" s="593"/>
      <c r="F30" s="593"/>
      <c r="G30" s="593"/>
      <c r="H30" s="593"/>
      <c r="I30" s="593"/>
      <c r="J30" s="594"/>
      <c r="T30" s="403"/>
      <c r="U30" s="403"/>
      <c r="V30" s="403"/>
      <c r="W30" s="403"/>
      <c r="X30" s="403"/>
      <c r="Y30" s="403"/>
      <c r="Z30" s="403"/>
      <c r="AA30" s="403"/>
      <c r="AB30" s="403"/>
    </row>
    <row r="31" spans="1:28" ht="12" customHeight="1" x14ac:dyDescent="0.2">
      <c r="A31" s="147" t="s">
        <v>148</v>
      </c>
      <c r="B31" s="593">
        <v>16952</v>
      </c>
      <c r="C31" s="593">
        <v>20245</v>
      </c>
      <c r="D31" s="593">
        <v>21575</v>
      </c>
      <c r="E31" s="593">
        <v>30967</v>
      </c>
      <c r="F31" s="593">
        <v>6497</v>
      </c>
      <c r="G31" s="593">
        <v>6497</v>
      </c>
      <c r="H31" s="593">
        <v>6497</v>
      </c>
      <c r="I31" s="593">
        <v>6667</v>
      </c>
      <c r="J31" s="594">
        <v>0</v>
      </c>
      <c r="T31" s="403"/>
      <c r="U31" s="403"/>
      <c r="V31" s="403"/>
      <c r="W31" s="403"/>
      <c r="X31" s="403"/>
      <c r="Y31" s="403"/>
      <c r="Z31" s="403"/>
      <c r="AA31" s="403"/>
      <c r="AB31" s="403"/>
    </row>
    <row r="32" spans="1:28" ht="24" customHeight="1" x14ac:dyDescent="0.2">
      <c r="A32" s="273" t="s">
        <v>232</v>
      </c>
      <c r="B32" s="593">
        <v>-7951</v>
      </c>
      <c r="C32" s="593">
        <v>-11317</v>
      </c>
      <c r="D32" s="593">
        <v>-12594</v>
      </c>
      <c r="E32" s="593">
        <v>-17669</v>
      </c>
      <c r="F32" s="593">
        <v>-5576</v>
      </c>
      <c r="G32" s="593">
        <v>-5797</v>
      </c>
      <c r="H32" s="593">
        <v>-7168</v>
      </c>
      <c r="I32" s="593">
        <v>-9340</v>
      </c>
      <c r="J32" s="594">
        <v>-376</v>
      </c>
      <c r="T32" s="403"/>
      <c r="U32" s="403"/>
      <c r="V32" s="403"/>
      <c r="W32" s="403"/>
      <c r="X32" s="403"/>
      <c r="Y32" s="403"/>
      <c r="Z32" s="403"/>
      <c r="AA32" s="403"/>
      <c r="AB32" s="403"/>
    </row>
    <row r="33" spans="1:28" ht="24" customHeight="1" x14ac:dyDescent="0.2">
      <c r="A33" s="273" t="s">
        <v>233</v>
      </c>
      <c r="B33" s="593">
        <v>252</v>
      </c>
      <c r="C33" s="593">
        <v>279</v>
      </c>
      <c r="D33" s="593">
        <v>-426</v>
      </c>
      <c r="E33" s="593">
        <v>-475</v>
      </c>
      <c r="F33" s="593">
        <v>482</v>
      </c>
      <c r="G33" s="593">
        <v>-106</v>
      </c>
      <c r="H33" s="593">
        <v>-305</v>
      </c>
      <c r="I33" s="593">
        <v>-344</v>
      </c>
      <c r="J33" s="594">
        <v>-40</v>
      </c>
      <c r="T33" s="403"/>
      <c r="U33" s="403"/>
      <c r="V33" s="403"/>
      <c r="W33" s="403"/>
      <c r="X33" s="403"/>
      <c r="Y33" s="403"/>
      <c r="Z33" s="403"/>
      <c r="AA33" s="403"/>
      <c r="AB33" s="403"/>
    </row>
    <row r="34" spans="1:28" ht="12" customHeight="1" x14ac:dyDescent="0.2">
      <c r="A34" s="147" t="s">
        <v>151</v>
      </c>
      <c r="B34" s="593">
        <v>-1517</v>
      </c>
      <c r="C34" s="593">
        <v>-3583</v>
      </c>
      <c r="D34" s="593">
        <v>-5653</v>
      </c>
      <c r="E34" s="593">
        <v>-7803</v>
      </c>
      <c r="F34" s="593">
        <v>-2153</v>
      </c>
      <c r="G34" s="593">
        <v>-4266</v>
      </c>
      <c r="H34" s="593">
        <v>-6373</v>
      </c>
      <c r="I34" s="593">
        <v>-8538</v>
      </c>
      <c r="J34" s="594">
        <v>-2302</v>
      </c>
      <c r="T34" s="403"/>
      <c r="U34" s="403"/>
      <c r="V34" s="403"/>
      <c r="W34" s="403"/>
      <c r="X34" s="403"/>
      <c r="Y34" s="403"/>
      <c r="Z34" s="403"/>
      <c r="AA34" s="403"/>
      <c r="AB34" s="403"/>
    </row>
    <row r="35" spans="1:28" ht="12" customHeight="1" x14ac:dyDescent="0.2">
      <c r="A35" s="153" t="s">
        <v>152</v>
      </c>
      <c r="B35" s="593">
        <v>34</v>
      </c>
      <c r="C35" s="593">
        <v>34</v>
      </c>
      <c r="D35" s="593">
        <v>34</v>
      </c>
      <c r="E35" s="593">
        <v>34</v>
      </c>
      <c r="F35" s="593">
        <v>0</v>
      </c>
      <c r="G35" s="593">
        <v>0</v>
      </c>
      <c r="H35" s="593">
        <v>31</v>
      </c>
      <c r="I35" s="593">
        <v>40</v>
      </c>
      <c r="J35" s="594">
        <v>3</v>
      </c>
      <c r="T35" s="403"/>
      <c r="U35" s="403"/>
      <c r="V35" s="403"/>
      <c r="W35" s="403"/>
      <c r="X35" s="403"/>
      <c r="Y35" s="403"/>
      <c r="Z35" s="403"/>
      <c r="AA35" s="403"/>
      <c r="AB35" s="403"/>
    </row>
    <row r="36" spans="1:28" ht="12" customHeight="1" x14ac:dyDescent="0.2">
      <c r="A36" s="153" t="s">
        <v>153</v>
      </c>
      <c r="B36" s="593">
        <v>0</v>
      </c>
      <c r="C36" s="593">
        <v>0</v>
      </c>
      <c r="D36" s="593">
        <v>0</v>
      </c>
      <c r="E36" s="593">
        <v>0</v>
      </c>
      <c r="F36" s="593">
        <v>-5000</v>
      </c>
      <c r="G36" s="593">
        <v>-5074</v>
      </c>
      <c r="H36" s="593">
        <v>-5134</v>
      </c>
      <c r="I36" s="593">
        <v>-5134</v>
      </c>
      <c r="J36" s="594">
        <v>0</v>
      </c>
      <c r="T36" s="403"/>
      <c r="U36" s="403"/>
      <c r="V36" s="403"/>
      <c r="W36" s="403"/>
      <c r="X36" s="403"/>
      <c r="Y36" s="403"/>
      <c r="Z36" s="403"/>
      <c r="AA36" s="403"/>
      <c r="AB36" s="403"/>
    </row>
    <row r="37" spans="1:28" ht="12" customHeight="1" x14ac:dyDescent="0.2">
      <c r="A37" s="153" t="s">
        <v>154</v>
      </c>
      <c r="B37" s="593">
        <v>-58886</v>
      </c>
      <c r="C37" s="593">
        <v>-58886</v>
      </c>
      <c r="D37" s="593">
        <v>-58886</v>
      </c>
      <c r="E37" s="593">
        <v>-58886</v>
      </c>
      <c r="F37" s="593">
        <v>0</v>
      </c>
      <c r="G37" s="593">
        <v>0</v>
      </c>
      <c r="H37" s="593">
        <v>0</v>
      </c>
      <c r="I37" s="593">
        <v>0</v>
      </c>
      <c r="J37" s="594">
        <v>0</v>
      </c>
      <c r="T37" s="403"/>
      <c r="U37" s="403"/>
      <c r="V37" s="403"/>
      <c r="W37" s="403"/>
      <c r="X37" s="403"/>
      <c r="Y37" s="403"/>
      <c r="Z37" s="403"/>
      <c r="AA37" s="403"/>
      <c r="AB37" s="403"/>
    </row>
    <row r="38" spans="1:28" ht="12" customHeight="1" x14ac:dyDescent="0.2">
      <c r="A38" s="159" t="s">
        <v>138</v>
      </c>
      <c r="B38" s="597">
        <v>-2113</v>
      </c>
      <c r="C38" s="597">
        <v>-2982</v>
      </c>
      <c r="D38" s="597">
        <v>-3087</v>
      </c>
      <c r="E38" s="597">
        <v>-3873</v>
      </c>
      <c r="F38" s="597">
        <v>2545</v>
      </c>
      <c r="G38" s="597">
        <v>2421</v>
      </c>
      <c r="H38" s="597">
        <v>1899</v>
      </c>
      <c r="I38" s="597">
        <v>1634</v>
      </c>
      <c r="J38" s="598">
        <v>108</v>
      </c>
      <c r="T38" s="403"/>
      <c r="U38" s="403"/>
      <c r="V38" s="403"/>
      <c r="W38" s="403"/>
      <c r="X38" s="403"/>
      <c r="Y38" s="403"/>
      <c r="Z38" s="403"/>
      <c r="AA38" s="403"/>
      <c r="AB38" s="403"/>
    </row>
    <row r="39" spans="1:28" ht="24" customHeight="1" x14ac:dyDescent="0.2">
      <c r="A39" s="265" t="s">
        <v>234</v>
      </c>
      <c r="B39" s="599">
        <v>-53229</v>
      </c>
      <c r="C39" s="599">
        <v>-56210</v>
      </c>
      <c r="D39" s="599">
        <v>-59037</v>
      </c>
      <c r="E39" s="599">
        <v>-57705</v>
      </c>
      <c r="F39" s="599">
        <v>-3205</v>
      </c>
      <c r="G39" s="599">
        <v>-6325</v>
      </c>
      <c r="H39" s="599">
        <v>-10553</v>
      </c>
      <c r="I39" s="599">
        <v>-15015</v>
      </c>
      <c r="J39" s="600">
        <v>-2607</v>
      </c>
      <c r="T39" s="403"/>
      <c r="U39" s="403"/>
      <c r="V39" s="403"/>
      <c r="W39" s="403"/>
      <c r="X39" s="403"/>
      <c r="Y39" s="403"/>
      <c r="Z39" s="403"/>
      <c r="AA39" s="403"/>
      <c r="AB39" s="403"/>
    </row>
    <row r="40" spans="1:28" ht="24" customHeight="1" x14ac:dyDescent="0.2">
      <c r="A40" s="270" t="s">
        <v>235</v>
      </c>
      <c r="B40" s="603">
        <v>-50621</v>
      </c>
      <c r="C40" s="603">
        <v>-47752</v>
      </c>
      <c r="D40" s="603">
        <v>-46310</v>
      </c>
      <c r="E40" s="603">
        <v>-42930</v>
      </c>
      <c r="F40" s="603">
        <v>-6212</v>
      </c>
      <c r="G40" s="603">
        <v>-7590</v>
      </c>
      <c r="H40" s="603">
        <v>-6723</v>
      </c>
      <c r="I40" s="603">
        <v>-6128</v>
      </c>
      <c r="J40" s="604">
        <v>1376</v>
      </c>
      <c r="T40" s="403"/>
      <c r="U40" s="403"/>
      <c r="V40" s="403"/>
      <c r="W40" s="403"/>
      <c r="X40" s="403"/>
      <c r="Y40" s="403"/>
      <c r="Z40" s="403"/>
      <c r="AA40" s="403"/>
      <c r="AB40" s="403"/>
    </row>
    <row r="41" spans="1:28" ht="12.75" customHeight="1" x14ac:dyDescent="0.2">
      <c r="A41" s="160" t="s">
        <v>157</v>
      </c>
      <c r="B41" s="597">
        <v>53528</v>
      </c>
      <c r="C41" s="597">
        <v>53528</v>
      </c>
      <c r="D41" s="597">
        <v>53528</v>
      </c>
      <c r="E41" s="597">
        <v>53528</v>
      </c>
      <c r="F41" s="597">
        <v>10598</v>
      </c>
      <c r="G41" s="597">
        <v>10598</v>
      </c>
      <c r="H41" s="597">
        <v>10598</v>
      </c>
      <c r="I41" s="597">
        <v>10598</v>
      </c>
      <c r="J41" s="598">
        <v>4470</v>
      </c>
      <c r="T41" s="403"/>
      <c r="U41" s="403"/>
      <c r="V41" s="403"/>
      <c r="W41" s="403"/>
      <c r="X41" s="403"/>
      <c r="Y41" s="403"/>
      <c r="Z41" s="403"/>
      <c r="AA41" s="403"/>
      <c r="AB41" s="403"/>
    </row>
    <row r="42" spans="1:28" ht="12" customHeight="1" thickBot="1" x14ac:dyDescent="0.25">
      <c r="A42" s="161" t="s">
        <v>158</v>
      </c>
      <c r="B42" s="848">
        <v>2907</v>
      </c>
      <c r="C42" s="848">
        <v>5776</v>
      </c>
      <c r="D42" s="848">
        <v>7218</v>
      </c>
      <c r="E42" s="848">
        <v>10598</v>
      </c>
      <c r="F42" s="848">
        <v>4386</v>
      </c>
      <c r="G42" s="848">
        <v>3008</v>
      </c>
      <c r="H42" s="848">
        <v>3875</v>
      </c>
      <c r="I42" s="848">
        <v>4470</v>
      </c>
      <c r="J42" s="849">
        <v>5846</v>
      </c>
      <c r="T42" s="403"/>
      <c r="U42" s="403"/>
      <c r="V42" s="403"/>
      <c r="W42" s="403"/>
      <c r="X42" s="403"/>
      <c r="Y42" s="403"/>
      <c r="Z42" s="403"/>
      <c r="AA42" s="403"/>
      <c r="AB42" s="403"/>
    </row>
    <row r="43" spans="1:28" ht="12" customHeight="1" x14ac:dyDescent="0.2">
      <c r="A43" s="162"/>
      <c r="B43" s="162"/>
      <c r="C43" s="845"/>
      <c r="D43" s="845"/>
      <c r="E43" s="845"/>
      <c r="F43" s="845"/>
      <c r="G43" s="845"/>
      <c r="H43" s="845"/>
      <c r="I43" s="845"/>
      <c r="J43" s="846"/>
    </row>
    <row r="44" spans="1:28" ht="12" customHeight="1" x14ac:dyDescent="0.2">
      <c r="A44" s="875"/>
      <c r="B44" s="875"/>
      <c r="C44" s="875"/>
      <c r="D44" s="875"/>
      <c r="E44" s="875"/>
      <c r="F44" s="875"/>
      <c r="G44" s="875"/>
      <c r="H44" s="875"/>
      <c r="I44" s="875"/>
      <c r="J44" s="875"/>
    </row>
    <row r="45" spans="1:28" ht="12" customHeight="1" x14ac:dyDescent="0.2">
      <c r="A45" s="145"/>
      <c r="B45" s="145"/>
      <c r="C45" s="145"/>
      <c r="D45" s="145"/>
      <c r="E45" s="145"/>
      <c r="F45" s="145"/>
      <c r="G45" s="145"/>
      <c r="H45" s="145"/>
      <c r="I45" s="145"/>
      <c r="J45" s="145"/>
    </row>
  </sheetData>
  <mergeCells count="3">
    <mergeCell ref="A2:I2"/>
    <mergeCell ref="I4:J4"/>
    <mergeCell ref="A44:J44"/>
  </mergeCells>
  <pageMargins left="0.5" right="0.25" top="0.5" bottom="0.5" header="0" footer="0.25"/>
  <pageSetup scale="83" orientation="portrait" cellComments="atEnd" r:id="rId1"/>
  <headerFooter>
    <oddFooter>&amp;C&amp;P</oddFooter>
  </headerFooter>
  <ignoredErrors>
    <ignoredError sqref="B6:J6" twoDigitTextYea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workbookViewId="0"/>
  </sheetViews>
  <sheetFormatPr defaultColWidth="11.42578125" defaultRowHeight="12" customHeight="1" x14ac:dyDescent="0.2"/>
  <cols>
    <col min="1" max="1" width="102" style="260" customWidth="1"/>
    <col min="2" max="256" width="11.42578125" style="260"/>
    <col min="257" max="257" width="102" style="260" customWidth="1"/>
    <col min="258" max="512" width="11.42578125" style="260"/>
    <col min="513" max="513" width="102" style="260" customWidth="1"/>
    <col min="514" max="768" width="11.42578125" style="260"/>
    <col min="769" max="769" width="102" style="260" customWidth="1"/>
    <col min="770" max="1024" width="11.42578125" style="260"/>
    <col min="1025" max="1025" width="102" style="260" customWidth="1"/>
    <col min="1026" max="1280" width="11.42578125" style="260"/>
    <col min="1281" max="1281" width="102" style="260" customWidth="1"/>
    <col min="1282" max="1536" width="11.42578125" style="260"/>
    <col min="1537" max="1537" width="102" style="260" customWidth="1"/>
    <col min="1538" max="1792" width="11.42578125" style="260"/>
    <col min="1793" max="1793" width="102" style="260" customWidth="1"/>
    <col min="1794" max="2048" width="11.42578125" style="260"/>
    <col min="2049" max="2049" width="102" style="260" customWidth="1"/>
    <col min="2050" max="2304" width="11.42578125" style="260"/>
    <col min="2305" max="2305" width="102" style="260" customWidth="1"/>
    <col min="2306" max="2560" width="11.42578125" style="260"/>
    <col min="2561" max="2561" width="102" style="260" customWidth="1"/>
    <col min="2562" max="2816" width="11.42578125" style="260"/>
    <col min="2817" max="2817" width="102" style="260" customWidth="1"/>
    <col min="2818" max="3072" width="11.42578125" style="260"/>
    <col min="3073" max="3073" width="102" style="260" customWidth="1"/>
    <col min="3074" max="3328" width="11.42578125" style="260"/>
    <col min="3329" max="3329" width="102" style="260" customWidth="1"/>
    <col min="3330" max="3584" width="11.42578125" style="260"/>
    <col min="3585" max="3585" width="102" style="260" customWidth="1"/>
    <col min="3586" max="3840" width="11.42578125" style="260"/>
    <col min="3841" max="3841" width="102" style="260" customWidth="1"/>
    <col min="3842" max="4096" width="11.42578125" style="260"/>
    <col min="4097" max="4097" width="102" style="260" customWidth="1"/>
    <col min="4098" max="4352" width="11.42578125" style="260"/>
    <col min="4353" max="4353" width="102" style="260" customWidth="1"/>
    <col min="4354" max="4608" width="11.42578125" style="260"/>
    <col min="4609" max="4609" width="102" style="260" customWidth="1"/>
    <col min="4610" max="4864" width="11.42578125" style="260"/>
    <col min="4865" max="4865" width="102" style="260" customWidth="1"/>
    <col min="4866" max="5120" width="11.42578125" style="260"/>
    <col min="5121" max="5121" width="102" style="260" customWidth="1"/>
    <col min="5122" max="5376" width="11.42578125" style="260"/>
    <col min="5377" max="5377" width="102" style="260" customWidth="1"/>
    <col min="5378" max="5632" width="11.42578125" style="260"/>
    <col min="5633" max="5633" width="102" style="260" customWidth="1"/>
    <col min="5634" max="5888" width="11.42578125" style="260"/>
    <col min="5889" max="5889" width="102" style="260" customWidth="1"/>
    <col min="5890" max="6144" width="11.42578125" style="260"/>
    <col min="6145" max="6145" width="102" style="260" customWidth="1"/>
    <col min="6146" max="6400" width="11.42578125" style="260"/>
    <col min="6401" max="6401" width="102" style="260" customWidth="1"/>
    <col min="6402" max="6656" width="11.42578125" style="260"/>
    <col min="6657" max="6657" width="102" style="260" customWidth="1"/>
    <col min="6658" max="6912" width="11.42578125" style="260"/>
    <col min="6913" max="6913" width="102" style="260" customWidth="1"/>
    <col min="6914" max="7168" width="11.42578125" style="260"/>
    <col min="7169" max="7169" width="102" style="260" customWidth="1"/>
    <col min="7170" max="7424" width="11.42578125" style="260"/>
    <col min="7425" max="7425" width="102" style="260" customWidth="1"/>
    <col min="7426" max="7680" width="11.42578125" style="260"/>
    <col min="7681" max="7681" width="102" style="260" customWidth="1"/>
    <col min="7682" max="7936" width="11.42578125" style="260"/>
    <col min="7937" max="7937" width="102" style="260" customWidth="1"/>
    <col min="7938" max="8192" width="11.42578125" style="260"/>
    <col min="8193" max="8193" width="102" style="260" customWidth="1"/>
    <col min="8194" max="8448" width="11.42578125" style="260"/>
    <col min="8449" max="8449" width="102" style="260" customWidth="1"/>
    <col min="8450" max="8704" width="11.42578125" style="260"/>
    <col min="8705" max="8705" width="102" style="260" customWidth="1"/>
    <col min="8706" max="8960" width="11.42578125" style="260"/>
    <col min="8961" max="8961" width="102" style="260" customWidth="1"/>
    <col min="8962" max="9216" width="11.42578125" style="260"/>
    <col min="9217" max="9217" width="102" style="260" customWidth="1"/>
    <col min="9218" max="9472" width="11.42578125" style="260"/>
    <col min="9473" max="9473" width="102" style="260" customWidth="1"/>
    <col min="9474" max="9728" width="11.42578125" style="260"/>
    <col min="9729" max="9729" width="102" style="260" customWidth="1"/>
    <col min="9730" max="9984" width="11.42578125" style="260"/>
    <col min="9985" max="9985" width="102" style="260" customWidth="1"/>
    <col min="9986" max="10240" width="11.42578125" style="260"/>
    <col min="10241" max="10241" width="102" style="260" customWidth="1"/>
    <col min="10242" max="10496" width="11.42578125" style="260"/>
    <col min="10497" max="10497" width="102" style="260" customWidth="1"/>
    <col min="10498" max="10752" width="11.42578125" style="260"/>
    <col min="10753" max="10753" width="102" style="260" customWidth="1"/>
    <col min="10754" max="11008" width="11.42578125" style="260"/>
    <col min="11009" max="11009" width="102" style="260" customWidth="1"/>
    <col min="11010" max="11264" width="11.42578125" style="260"/>
    <col min="11265" max="11265" width="102" style="260" customWidth="1"/>
    <col min="11266" max="11520" width="11.42578125" style="260"/>
    <col min="11521" max="11521" width="102" style="260" customWidth="1"/>
    <col min="11522" max="11776" width="11.42578125" style="260"/>
    <col min="11777" max="11777" width="102" style="260" customWidth="1"/>
    <col min="11778" max="12032" width="11.42578125" style="260"/>
    <col min="12033" max="12033" width="102" style="260" customWidth="1"/>
    <col min="12034" max="12288" width="11.42578125" style="260"/>
    <col min="12289" max="12289" width="102" style="260" customWidth="1"/>
    <col min="12290" max="12544" width="11.42578125" style="260"/>
    <col min="12545" max="12545" width="102" style="260" customWidth="1"/>
    <col min="12546" max="12800" width="11.42578125" style="260"/>
    <col min="12801" max="12801" width="102" style="260" customWidth="1"/>
    <col min="12802" max="13056" width="11.42578125" style="260"/>
    <col min="13057" max="13057" width="102" style="260" customWidth="1"/>
    <col min="13058" max="13312" width="11.42578125" style="260"/>
    <col min="13313" max="13313" width="102" style="260" customWidth="1"/>
    <col min="13314" max="13568" width="11.42578125" style="260"/>
    <col min="13569" max="13569" width="102" style="260" customWidth="1"/>
    <col min="13570" max="13824" width="11.42578125" style="260"/>
    <col min="13825" max="13825" width="102" style="260" customWidth="1"/>
    <col min="13826" max="14080" width="11.42578125" style="260"/>
    <col min="14081" max="14081" width="102" style="260" customWidth="1"/>
    <col min="14082" max="14336" width="11.42578125" style="260"/>
    <col min="14337" max="14337" width="102" style="260" customWidth="1"/>
    <col min="14338" max="14592" width="11.42578125" style="260"/>
    <col min="14593" max="14593" width="102" style="260" customWidth="1"/>
    <col min="14594" max="14848" width="11.42578125" style="260"/>
    <col min="14849" max="14849" width="102" style="260" customWidth="1"/>
    <col min="14850" max="15104" width="11.42578125" style="260"/>
    <col min="15105" max="15105" width="102" style="260" customWidth="1"/>
    <col min="15106" max="15360" width="11.42578125" style="260"/>
    <col min="15361" max="15361" width="102" style="260" customWidth="1"/>
    <col min="15362" max="15616" width="11.42578125" style="260"/>
    <col min="15617" max="15617" width="102" style="260" customWidth="1"/>
    <col min="15618" max="15872" width="11.42578125" style="260"/>
    <col min="15873" max="15873" width="102" style="260" customWidth="1"/>
    <col min="15874" max="16128" width="11.42578125" style="260"/>
    <col min="16129" max="16129" width="102" style="260" customWidth="1"/>
    <col min="16130" max="16384" width="11.42578125" style="260"/>
  </cols>
  <sheetData/>
  <pageMargins left="0.5" right="0.25" top="0.5" bottom="0.5" header="0" footer="0.25"/>
  <pageSetup scale="98" orientation="portrait" r:id="rId1"/>
  <headerFooter scaleWithDoc="0" alignWithMargins="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2"/>
  <sheetViews>
    <sheetView showGridLines="0" workbookViewId="0"/>
  </sheetViews>
  <sheetFormatPr defaultColWidth="9.140625" defaultRowHeight="12.75" x14ac:dyDescent="0.2"/>
  <cols>
    <col min="1" max="1" width="35.7109375" customWidth="1"/>
    <col min="2" max="2" width="10.7109375" customWidth="1"/>
    <col min="3" max="10" width="8.5703125" customWidth="1"/>
  </cols>
  <sheetData>
    <row r="1" spans="1:31" ht="12" customHeight="1" x14ac:dyDescent="0.2">
      <c r="A1" s="456" t="s">
        <v>12</v>
      </c>
      <c r="B1" s="456"/>
      <c r="C1" s="163"/>
      <c r="D1" s="163"/>
      <c r="E1" s="41"/>
      <c r="F1" s="41"/>
      <c r="G1" s="42"/>
      <c r="H1" s="42"/>
      <c r="I1" s="42"/>
      <c r="J1" s="459"/>
    </row>
    <row r="2" spans="1:31" ht="21" customHeight="1" x14ac:dyDescent="0.3">
      <c r="A2" s="852" t="s">
        <v>162</v>
      </c>
      <c r="B2" s="852"/>
      <c r="C2" s="852"/>
      <c r="D2" s="852"/>
      <c r="E2" s="164"/>
      <c r="F2" s="164"/>
      <c r="G2" s="43"/>
      <c r="H2" s="43"/>
      <c r="I2" s="43"/>
      <c r="J2" s="43"/>
    </row>
    <row r="3" spans="1:31" ht="12" customHeight="1" x14ac:dyDescent="0.2">
      <c r="A3" s="165"/>
      <c r="B3" s="165"/>
      <c r="C3" s="78"/>
      <c r="D3" s="78"/>
      <c r="E3" s="458"/>
      <c r="F3" s="458"/>
      <c r="G3" s="166"/>
      <c r="H3" s="458"/>
      <c r="I3" s="877"/>
      <c r="J3" s="877"/>
    </row>
    <row r="4" spans="1:31" ht="12" customHeight="1" x14ac:dyDescent="0.2">
      <c r="A4" s="167"/>
      <c r="B4" s="167"/>
      <c r="C4" s="167"/>
      <c r="D4" s="167"/>
      <c r="E4" s="168"/>
      <c r="F4" s="168"/>
      <c r="G4" s="169"/>
      <c r="H4" s="168"/>
      <c r="I4" s="878" t="s">
        <v>70</v>
      </c>
      <c r="J4" s="878"/>
    </row>
    <row r="5" spans="1:31" ht="12" customHeight="1" x14ac:dyDescent="0.2">
      <c r="A5" s="170"/>
      <c r="B5" s="171"/>
      <c r="C5" s="879">
        <v>2014</v>
      </c>
      <c r="D5" s="879"/>
      <c r="E5" s="879"/>
      <c r="F5" s="880">
        <v>2015</v>
      </c>
      <c r="G5" s="880"/>
      <c r="H5" s="880"/>
      <c r="I5" s="880"/>
      <c r="J5" s="172">
        <v>2016</v>
      </c>
    </row>
    <row r="6" spans="1:31" ht="12" customHeight="1" x14ac:dyDescent="0.2">
      <c r="A6" s="173" t="s">
        <v>71</v>
      </c>
      <c r="B6" s="464" t="s">
        <v>43</v>
      </c>
      <c r="C6" s="174" t="s">
        <v>44</v>
      </c>
      <c r="D6" s="174" t="s">
        <v>45</v>
      </c>
      <c r="E6" s="174" t="s">
        <v>46</v>
      </c>
      <c r="F6" s="174" t="s">
        <v>43</v>
      </c>
      <c r="G6" s="174" t="s">
        <v>44</v>
      </c>
      <c r="H6" s="174" t="s">
        <v>45</v>
      </c>
      <c r="I6" s="174" t="s">
        <v>46</v>
      </c>
      <c r="J6" s="175" t="s">
        <v>47</v>
      </c>
    </row>
    <row r="7" spans="1:31" ht="6" customHeight="1" x14ac:dyDescent="0.2">
      <c r="A7" s="176"/>
      <c r="B7" s="177"/>
      <c r="C7" s="177"/>
      <c r="D7" s="177"/>
      <c r="E7" s="177"/>
      <c r="F7" s="442"/>
      <c r="G7" s="442"/>
      <c r="H7" s="442"/>
      <c r="I7" s="442"/>
      <c r="J7" s="178"/>
    </row>
    <row r="8" spans="1:31" ht="12" customHeight="1" x14ac:dyDescent="0.2">
      <c r="A8" s="179" t="s">
        <v>163</v>
      </c>
      <c r="B8" s="180"/>
      <c r="C8" s="180"/>
      <c r="D8" s="180"/>
      <c r="E8" s="180"/>
      <c r="F8" s="607"/>
      <c r="G8" s="607"/>
      <c r="H8" s="607"/>
      <c r="I8" s="607"/>
      <c r="J8" s="180"/>
    </row>
    <row r="9" spans="1:31" ht="12" customHeight="1" x14ac:dyDescent="0.2">
      <c r="A9" s="181" t="s">
        <v>164</v>
      </c>
      <c r="B9" s="182">
        <v>17987</v>
      </c>
      <c r="C9" s="182">
        <v>18078</v>
      </c>
      <c r="D9" s="182">
        <v>18356</v>
      </c>
      <c r="E9" s="182">
        <v>18209</v>
      </c>
      <c r="F9" s="608">
        <v>17914</v>
      </c>
      <c r="G9" s="608">
        <v>17689</v>
      </c>
      <c r="H9" s="608">
        <v>17598</v>
      </c>
      <c r="I9" s="608">
        <v>17195</v>
      </c>
      <c r="J9" s="183">
        <v>16809</v>
      </c>
      <c r="T9" s="327"/>
      <c r="U9" s="327"/>
      <c r="V9" s="327"/>
      <c r="W9" s="327"/>
      <c r="X9" s="327"/>
      <c r="Y9" s="327"/>
      <c r="Z9" s="327"/>
      <c r="AA9" s="327"/>
      <c r="AB9" s="327"/>
      <c r="AC9" s="327"/>
      <c r="AD9" s="327"/>
      <c r="AE9" s="327"/>
    </row>
    <row r="10" spans="1:31" ht="12" customHeight="1" x14ac:dyDescent="0.2">
      <c r="A10" s="181" t="s">
        <v>165</v>
      </c>
      <c r="B10" s="57">
        <v>1870</v>
      </c>
      <c r="C10" s="57">
        <v>2387</v>
      </c>
      <c r="D10" s="57">
        <v>2480</v>
      </c>
      <c r="E10" s="57">
        <v>4222</v>
      </c>
      <c r="F10" s="522">
        <v>3373</v>
      </c>
      <c r="G10" s="522">
        <v>3861</v>
      </c>
      <c r="H10" s="522">
        <v>4292</v>
      </c>
      <c r="I10" s="522">
        <v>5398</v>
      </c>
      <c r="J10" s="184">
        <v>3954</v>
      </c>
      <c r="T10" s="327"/>
      <c r="U10" s="327"/>
      <c r="V10" s="327"/>
      <c r="W10" s="327"/>
      <c r="X10" s="327"/>
      <c r="Y10" s="327"/>
      <c r="Z10" s="327"/>
      <c r="AA10" s="327"/>
      <c r="AB10" s="327"/>
      <c r="AC10" s="327"/>
      <c r="AD10" s="327"/>
      <c r="AE10" s="327"/>
    </row>
    <row r="11" spans="1:31" ht="12" customHeight="1" x14ac:dyDescent="0.2">
      <c r="A11" s="181" t="s">
        <v>166</v>
      </c>
      <c r="B11" s="185">
        <v>1022</v>
      </c>
      <c r="C11" s="185">
        <v>1018</v>
      </c>
      <c r="D11" s="185">
        <v>999</v>
      </c>
      <c r="E11" s="185">
        <v>1018</v>
      </c>
      <c r="F11" s="609">
        <v>1041</v>
      </c>
      <c r="G11" s="609">
        <v>1063</v>
      </c>
      <c r="H11" s="609">
        <v>1115</v>
      </c>
      <c r="I11" s="609">
        <v>1141</v>
      </c>
      <c r="J11" s="186">
        <v>1241</v>
      </c>
      <c r="T11" s="327"/>
      <c r="U11" s="327"/>
      <c r="V11" s="327"/>
      <c r="W11" s="327"/>
      <c r="X11" s="327"/>
      <c r="Y11" s="327"/>
      <c r="Z11" s="327"/>
      <c r="AA11" s="327"/>
      <c r="AB11" s="327"/>
      <c r="AC11" s="327"/>
      <c r="AD11" s="327"/>
      <c r="AE11" s="327"/>
    </row>
    <row r="12" spans="1:31" ht="12" customHeight="1" x14ac:dyDescent="0.2">
      <c r="A12" s="187" t="s">
        <v>20</v>
      </c>
      <c r="B12" s="465">
        <v>20879</v>
      </c>
      <c r="C12" s="465">
        <v>21483</v>
      </c>
      <c r="D12" s="465">
        <v>21835</v>
      </c>
      <c r="E12" s="465">
        <v>23449</v>
      </c>
      <c r="F12" s="610">
        <v>22328</v>
      </c>
      <c r="G12" s="610">
        <v>22613</v>
      </c>
      <c r="H12" s="610">
        <v>23005</v>
      </c>
      <c r="I12" s="610">
        <v>23734</v>
      </c>
      <c r="J12" s="466">
        <v>22004</v>
      </c>
      <c r="T12" s="327"/>
      <c r="U12" s="327"/>
      <c r="V12" s="327"/>
      <c r="W12" s="327"/>
      <c r="X12" s="327"/>
      <c r="Y12" s="327"/>
      <c r="Z12" s="327"/>
      <c r="AA12" s="327"/>
      <c r="AB12" s="327"/>
      <c r="AC12" s="327"/>
      <c r="AD12" s="327"/>
      <c r="AE12" s="327"/>
    </row>
    <row r="13" spans="1:31" ht="12" customHeight="1" x14ac:dyDescent="0.2">
      <c r="A13" s="188"/>
      <c r="B13" s="189"/>
      <c r="C13" s="189"/>
      <c r="D13" s="189"/>
      <c r="E13" s="189"/>
      <c r="F13" s="611"/>
      <c r="G13" s="611"/>
      <c r="H13" s="611"/>
      <c r="I13" s="611"/>
      <c r="J13" s="190"/>
      <c r="T13" s="327"/>
      <c r="U13" s="327"/>
      <c r="V13" s="327"/>
      <c r="W13" s="327"/>
      <c r="X13" s="327"/>
      <c r="Y13" s="327"/>
      <c r="Z13" s="327"/>
      <c r="AA13" s="327"/>
      <c r="AB13" s="327"/>
      <c r="AC13" s="327"/>
      <c r="AD13" s="327"/>
      <c r="AE13" s="327"/>
    </row>
    <row r="14" spans="1:31" ht="12" customHeight="1" x14ac:dyDescent="0.2">
      <c r="A14" s="191" t="s">
        <v>21</v>
      </c>
      <c r="B14" s="57"/>
      <c r="C14" s="57"/>
      <c r="D14" s="57"/>
      <c r="E14" s="57"/>
      <c r="F14" s="522"/>
      <c r="G14" s="522"/>
      <c r="H14" s="522"/>
      <c r="I14" s="522"/>
      <c r="J14" s="184"/>
      <c r="T14" s="327"/>
      <c r="U14" s="327"/>
      <c r="V14" s="327"/>
      <c r="W14" s="327"/>
      <c r="X14" s="327"/>
      <c r="Y14" s="327"/>
      <c r="Z14" s="327"/>
      <c r="AA14" s="327"/>
      <c r="AB14" s="327"/>
      <c r="AC14" s="327"/>
      <c r="AD14" s="327"/>
      <c r="AE14" s="327"/>
    </row>
    <row r="15" spans="1:31" ht="12" customHeight="1" x14ac:dyDescent="0.2">
      <c r="A15" s="192" t="s">
        <v>22</v>
      </c>
      <c r="B15" s="57">
        <v>1757</v>
      </c>
      <c r="C15" s="57">
        <v>1749</v>
      </c>
      <c r="D15" s="57">
        <v>1837</v>
      </c>
      <c r="E15" s="57">
        <v>1857</v>
      </c>
      <c r="F15" s="522">
        <v>1851</v>
      </c>
      <c r="G15" s="522">
        <v>1948</v>
      </c>
      <c r="H15" s="522">
        <v>2010</v>
      </c>
      <c r="I15" s="522">
        <v>1994</v>
      </c>
      <c r="J15" s="184">
        <v>1942</v>
      </c>
      <c r="T15" s="327"/>
      <c r="U15" s="327"/>
      <c r="V15" s="327"/>
      <c r="W15" s="327"/>
      <c r="X15" s="327"/>
      <c r="Y15" s="327"/>
      <c r="Z15" s="327"/>
      <c r="AA15" s="327"/>
      <c r="AB15" s="327"/>
      <c r="AC15" s="327"/>
      <c r="AD15" s="327"/>
      <c r="AE15" s="327"/>
    </row>
    <row r="16" spans="1:31" ht="12" customHeight="1" x14ac:dyDescent="0.2">
      <c r="A16" s="192" t="s">
        <v>167</v>
      </c>
      <c r="B16" s="57">
        <v>4099</v>
      </c>
      <c r="C16" s="57">
        <v>4993</v>
      </c>
      <c r="D16" s="57">
        <v>5206</v>
      </c>
      <c r="E16" s="57">
        <v>7327</v>
      </c>
      <c r="F16" s="522">
        <v>5108</v>
      </c>
      <c r="G16" s="522">
        <v>5455</v>
      </c>
      <c r="H16" s="522">
        <v>5716</v>
      </c>
      <c r="I16" s="522">
        <v>6840</v>
      </c>
      <c r="J16" s="184">
        <v>4998</v>
      </c>
      <c r="T16" s="327"/>
      <c r="U16" s="327"/>
      <c r="V16" s="327"/>
      <c r="W16" s="327"/>
      <c r="X16" s="327"/>
      <c r="Y16" s="327"/>
      <c r="Z16" s="327"/>
      <c r="AA16" s="327"/>
      <c r="AB16" s="327"/>
      <c r="AC16" s="327"/>
      <c r="AD16" s="327"/>
      <c r="AE16" s="327"/>
    </row>
    <row r="17" spans="1:31" ht="12" customHeight="1" x14ac:dyDescent="0.2">
      <c r="A17" s="192" t="s">
        <v>24</v>
      </c>
      <c r="B17" s="57">
        <v>5644</v>
      </c>
      <c r="C17" s="57">
        <v>5649</v>
      </c>
      <c r="D17" s="57">
        <v>5698</v>
      </c>
      <c r="E17" s="57">
        <v>6611</v>
      </c>
      <c r="F17" s="522">
        <v>5369</v>
      </c>
      <c r="G17" s="522">
        <v>5289</v>
      </c>
      <c r="H17" s="522">
        <v>5351</v>
      </c>
      <c r="I17" s="522">
        <v>5796</v>
      </c>
      <c r="J17" s="184">
        <v>4891</v>
      </c>
      <c r="T17" s="327"/>
      <c r="U17" s="327"/>
      <c r="V17" s="327"/>
      <c r="W17" s="327"/>
      <c r="X17" s="327"/>
      <c r="Y17" s="327"/>
      <c r="Z17" s="327"/>
      <c r="AA17" s="327"/>
      <c r="AB17" s="327"/>
      <c r="AC17" s="327"/>
      <c r="AD17" s="327"/>
      <c r="AE17" s="327"/>
    </row>
    <row r="18" spans="1:31" ht="12" customHeight="1" x14ac:dyDescent="0.2">
      <c r="A18" s="193" t="s">
        <v>25</v>
      </c>
      <c r="B18" s="194">
        <v>2061</v>
      </c>
      <c r="C18" s="194">
        <v>2107</v>
      </c>
      <c r="D18" s="194">
        <v>2139</v>
      </c>
      <c r="E18" s="194">
        <v>2152</v>
      </c>
      <c r="F18" s="612">
        <v>2190</v>
      </c>
      <c r="G18" s="612">
        <v>2225</v>
      </c>
      <c r="H18" s="612">
        <v>2260</v>
      </c>
      <c r="I18" s="612">
        <v>2305</v>
      </c>
      <c r="J18" s="195">
        <v>2293</v>
      </c>
      <c r="T18" s="327"/>
      <c r="U18" s="327"/>
      <c r="V18" s="327"/>
      <c r="W18" s="327"/>
      <c r="X18" s="327"/>
      <c r="Y18" s="327"/>
      <c r="Z18" s="327"/>
      <c r="AA18" s="327"/>
      <c r="AB18" s="327"/>
      <c r="AC18" s="327"/>
      <c r="AD18" s="327"/>
      <c r="AE18" s="327"/>
    </row>
    <row r="19" spans="1:31" ht="12" customHeight="1" x14ac:dyDescent="0.2">
      <c r="A19" s="196" t="s">
        <v>26</v>
      </c>
      <c r="B19" s="197">
        <v>13561</v>
      </c>
      <c r="C19" s="197">
        <v>14498</v>
      </c>
      <c r="D19" s="197">
        <v>14880</v>
      </c>
      <c r="E19" s="197">
        <v>17947</v>
      </c>
      <c r="F19" s="613">
        <v>14518</v>
      </c>
      <c r="G19" s="613">
        <v>14917</v>
      </c>
      <c r="H19" s="613">
        <v>15337</v>
      </c>
      <c r="I19" s="613">
        <v>16935</v>
      </c>
      <c r="J19" s="198">
        <v>14124</v>
      </c>
      <c r="T19" s="327"/>
      <c r="U19" s="327"/>
      <c r="V19" s="327"/>
      <c r="W19" s="327"/>
      <c r="X19" s="327"/>
      <c r="Y19" s="327"/>
      <c r="Z19" s="327"/>
      <c r="AA19" s="327"/>
      <c r="AB19" s="327"/>
      <c r="AC19" s="327"/>
      <c r="AD19" s="327"/>
      <c r="AE19" s="327"/>
    </row>
    <row r="20" spans="1:31" ht="12" customHeight="1" x14ac:dyDescent="0.2">
      <c r="A20" s="188"/>
      <c r="B20" s="199"/>
      <c r="C20" s="199"/>
      <c r="D20" s="199"/>
      <c r="E20" s="199"/>
      <c r="F20" s="614"/>
      <c r="G20" s="614"/>
      <c r="H20" s="614"/>
      <c r="I20" s="614"/>
      <c r="J20" s="200"/>
      <c r="T20" s="327"/>
      <c r="U20" s="327"/>
      <c r="V20" s="327"/>
      <c r="W20" s="327"/>
      <c r="X20" s="327"/>
      <c r="Y20" s="327"/>
      <c r="Z20" s="327"/>
      <c r="AA20" s="327"/>
      <c r="AB20" s="327"/>
      <c r="AC20" s="327"/>
      <c r="AD20" s="327"/>
      <c r="AE20" s="327"/>
    </row>
    <row r="21" spans="1:31" ht="12" customHeight="1" x14ac:dyDescent="0.2">
      <c r="A21" s="191" t="s">
        <v>27</v>
      </c>
      <c r="B21" s="182">
        <v>7318</v>
      </c>
      <c r="C21" s="182">
        <v>6985</v>
      </c>
      <c r="D21" s="182">
        <v>6955</v>
      </c>
      <c r="E21" s="182">
        <v>5502</v>
      </c>
      <c r="F21" s="608">
        <v>7810</v>
      </c>
      <c r="G21" s="608">
        <v>7696</v>
      </c>
      <c r="H21" s="608">
        <v>7668</v>
      </c>
      <c r="I21" s="608">
        <v>6799</v>
      </c>
      <c r="J21" s="183">
        <v>7880</v>
      </c>
      <c r="T21" s="327"/>
      <c r="U21" s="327"/>
      <c r="V21" s="327"/>
      <c r="W21" s="327"/>
      <c r="X21" s="327"/>
      <c r="Y21" s="327"/>
      <c r="Z21" s="327"/>
      <c r="AA21" s="327"/>
      <c r="AB21" s="327"/>
      <c r="AC21" s="327"/>
      <c r="AD21" s="327"/>
      <c r="AE21" s="327"/>
    </row>
    <row r="22" spans="1:31" ht="12" customHeight="1" x14ac:dyDescent="0.2">
      <c r="A22" s="191" t="s">
        <v>168</v>
      </c>
      <c r="B22" s="411">
        <v>0.35</v>
      </c>
      <c r="C22" s="411">
        <v>0.32500000000000001</v>
      </c>
      <c r="D22" s="411">
        <v>0.31900000000000001</v>
      </c>
      <c r="E22" s="411">
        <v>0.23499999999999999</v>
      </c>
      <c r="F22" s="615">
        <v>0.35</v>
      </c>
      <c r="G22" s="615">
        <v>0.34</v>
      </c>
      <c r="H22" s="615">
        <v>0.33300000000000002</v>
      </c>
      <c r="I22" s="615">
        <v>0.28599999999999998</v>
      </c>
      <c r="J22" s="412">
        <v>0.35799999999999998</v>
      </c>
      <c r="T22" s="327"/>
      <c r="U22" s="327"/>
      <c r="V22" s="327"/>
      <c r="W22" s="327"/>
      <c r="X22" s="327"/>
      <c r="Y22" s="327"/>
      <c r="Z22" s="327"/>
      <c r="AA22" s="327"/>
      <c r="AB22" s="327"/>
      <c r="AC22" s="327"/>
      <c r="AD22" s="327"/>
      <c r="AE22" s="327"/>
    </row>
    <row r="23" spans="1:31" ht="12" customHeight="1" x14ac:dyDescent="0.2">
      <c r="A23" s="188"/>
      <c r="B23" s="201"/>
      <c r="C23" s="201"/>
      <c r="D23" s="201"/>
      <c r="E23" s="201"/>
      <c r="F23" s="616"/>
      <c r="G23" s="616"/>
      <c r="H23" s="616"/>
      <c r="I23" s="616"/>
      <c r="J23" s="202"/>
      <c r="T23" s="327"/>
      <c r="U23" s="327"/>
      <c r="V23" s="327"/>
      <c r="W23" s="327"/>
      <c r="X23" s="327"/>
      <c r="Y23" s="327"/>
      <c r="Z23" s="327"/>
      <c r="AA23" s="327"/>
      <c r="AB23" s="327"/>
      <c r="AC23" s="327"/>
      <c r="AD23" s="327"/>
      <c r="AE23" s="327"/>
    </row>
    <row r="24" spans="1:31" ht="12" customHeight="1" x14ac:dyDescent="0.2">
      <c r="A24" s="191" t="s">
        <v>169</v>
      </c>
      <c r="B24" s="203">
        <v>9379</v>
      </c>
      <c r="C24" s="203">
        <v>9092</v>
      </c>
      <c r="D24" s="203">
        <v>9094</v>
      </c>
      <c r="E24" s="203">
        <v>7654</v>
      </c>
      <c r="F24" s="617">
        <v>10000</v>
      </c>
      <c r="G24" s="617">
        <v>9921</v>
      </c>
      <c r="H24" s="617">
        <v>9928</v>
      </c>
      <c r="I24" s="617">
        <v>9104</v>
      </c>
      <c r="J24" s="204">
        <v>10173</v>
      </c>
      <c r="T24" s="327"/>
      <c r="U24" s="327"/>
      <c r="V24" s="327"/>
      <c r="W24" s="327"/>
      <c r="X24" s="327"/>
      <c r="Y24" s="327"/>
      <c r="Z24" s="327"/>
      <c r="AA24" s="327"/>
      <c r="AB24" s="327"/>
      <c r="AC24" s="327"/>
      <c r="AD24" s="327"/>
      <c r="AE24" s="327"/>
    </row>
    <row r="25" spans="1:31" ht="12" customHeight="1" x14ac:dyDescent="0.2">
      <c r="A25" s="191" t="s">
        <v>170</v>
      </c>
      <c r="B25" s="411">
        <v>0.44900000000000001</v>
      </c>
      <c r="C25" s="411">
        <v>0.42299999999999999</v>
      </c>
      <c r="D25" s="411">
        <v>0.41599999999999998</v>
      </c>
      <c r="E25" s="411">
        <v>0.32600000000000001</v>
      </c>
      <c r="F25" s="615">
        <v>0.44800000000000001</v>
      </c>
      <c r="G25" s="615">
        <v>0.439</v>
      </c>
      <c r="H25" s="615">
        <v>0.432</v>
      </c>
      <c r="I25" s="615">
        <v>0.38400000000000001</v>
      </c>
      <c r="J25" s="412">
        <v>0.46200000000000002</v>
      </c>
      <c r="T25" s="327"/>
      <c r="U25" s="327"/>
      <c r="V25" s="327"/>
      <c r="W25" s="327"/>
      <c r="X25" s="327"/>
      <c r="Y25" s="327"/>
      <c r="Z25" s="327"/>
      <c r="AA25" s="327"/>
      <c r="AB25" s="327"/>
      <c r="AC25" s="327"/>
      <c r="AD25" s="327"/>
      <c r="AE25" s="327"/>
    </row>
    <row r="26" spans="1:31" ht="12" customHeight="1" x14ac:dyDescent="0.2">
      <c r="A26" s="205"/>
      <c r="B26" s="205"/>
      <c r="C26" s="206"/>
      <c r="D26" s="206"/>
      <c r="E26" s="37"/>
      <c r="F26" s="37"/>
      <c r="G26" s="207"/>
      <c r="H26" s="207"/>
      <c r="I26" s="37"/>
      <c r="J26" s="208"/>
    </row>
    <row r="27" spans="1:31" ht="12" customHeight="1" x14ac:dyDescent="0.2">
      <c r="A27" s="209"/>
      <c r="B27" s="209"/>
      <c r="C27" s="210"/>
      <c r="D27" s="210"/>
      <c r="E27" s="211"/>
      <c r="F27" s="211"/>
      <c r="G27" s="145"/>
      <c r="H27" s="145"/>
      <c r="I27" s="145"/>
      <c r="J27" s="91"/>
    </row>
    <row r="28" spans="1:31" ht="12" customHeight="1" x14ac:dyDescent="0.2">
      <c r="A28" s="212" t="s">
        <v>171</v>
      </c>
      <c r="B28" s="212"/>
      <c r="C28" s="213"/>
      <c r="D28" s="213"/>
      <c r="E28" s="214"/>
      <c r="F28" s="214"/>
      <c r="G28" s="91"/>
      <c r="H28" s="91"/>
      <c r="I28" s="91"/>
      <c r="J28" s="91"/>
    </row>
    <row r="29" spans="1:31" ht="24" customHeight="1" x14ac:dyDescent="0.2">
      <c r="A29" s="881" t="s">
        <v>172</v>
      </c>
      <c r="B29" s="881"/>
      <c r="C29" s="882"/>
      <c r="D29" s="882"/>
      <c r="E29" s="882"/>
      <c r="F29" s="882"/>
      <c r="G29" s="882"/>
      <c r="H29" s="882"/>
      <c r="I29" s="882"/>
      <c r="J29" s="882"/>
    </row>
    <row r="30" spans="1:31" ht="12" customHeight="1" x14ac:dyDescent="0.2">
      <c r="A30" s="876" t="s">
        <v>173</v>
      </c>
      <c r="B30" s="876"/>
      <c r="C30" s="876"/>
      <c r="D30" s="876"/>
      <c r="E30" s="876"/>
      <c r="F30" s="876"/>
      <c r="G30" s="876"/>
      <c r="H30" s="876"/>
      <c r="I30" s="876"/>
      <c r="J30" s="876"/>
    </row>
    <row r="31" spans="1:31" ht="12" customHeight="1" x14ac:dyDescent="0.2">
      <c r="A31" s="876"/>
      <c r="B31" s="876"/>
      <c r="C31" s="876"/>
      <c r="D31" s="876"/>
      <c r="E31" s="876"/>
      <c r="F31" s="876"/>
      <c r="G31" s="876"/>
      <c r="H31" s="876"/>
      <c r="I31" s="876"/>
      <c r="J31" s="876"/>
    </row>
    <row r="32" spans="1:31" ht="15" customHeight="1" x14ac:dyDescent="0.25">
      <c r="A32" s="110"/>
      <c r="B32" s="110"/>
      <c r="C32" s="110"/>
      <c r="D32" s="110"/>
      <c r="E32" s="215"/>
      <c r="F32" s="215"/>
      <c r="G32" s="110"/>
      <c r="H32" s="110"/>
      <c r="I32" s="110"/>
      <c r="J32" s="110"/>
    </row>
  </sheetData>
  <mergeCells count="8">
    <mergeCell ref="A30:J30"/>
    <mergeCell ref="A31:J31"/>
    <mergeCell ref="A2:D2"/>
    <mergeCell ref="I3:J3"/>
    <mergeCell ref="I4:J4"/>
    <mergeCell ref="C5:E5"/>
    <mergeCell ref="F5:I5"/>
    <mergeCell ref="A29:J29"/>
  </mergeCells>
  <pageMargins left="0.5" right="0.25" top="0.5" bottom="0.5" header="0" footer="0.25"/>
  <pageSetup scale="87" orientation="portrait" cellComments="atEnd"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showGridLines="0" workbookViewId="0">
      <selection sqref="A1:C1"/>
    </sheetView>
  </sheetViews>
  <sheetFormatPr defaultColWidth="9.140625" defaultRowHeight="12.75" x14ac:dyDescent="0.2"/>
  <cols>
    <col min="1" max="1" width="42.7109375" customWidth="1"/>
    <col min="2" max="2" width="10.28515625" customWidth="1"/>
    <col min="3" max="10" width="8.5703125" customWidth="1"/>
  </cols>
  <sheetData>
    <row r="1" spans="1:15" ht="12" customHeight="1" x14ac:dyDescent="0.2">
      <c r="A1" s="860" t="s">
        <v>12</v>
      </c>
      <c r="B1" s="860"/>
      <c r="C1" s="860"/>
      <c r="D1" s="163"/>
      <c r="E1" s="163"/>
      <c r="F1" s="41"/>
      <c r="G1" s="42"/>
      <c r="H1" s="42"/>
      <c r="I1" s="886"/>
      <c r="J1" s="886"/>
    </row>
    <row r="2" spans="1:15" ht="21" customHeight="1" x14ac:dyDescent="0.3">
      <c r="A2" s="852" t="s">
        <v>174</v>
      </c>
      <c r="B2" s="852"/>
      <c r="C2" s="852"/>
      <c r="D2" s="852"/>
      <c r="E2" s="852"/>
      <c r="F2" s="164"/>
      <c r="G2" s="43"/>
      <c r="H2" s="43"/>
      <c r="I2" s="43"/>
      <c r="J2" s="43"/>
    </row>
    <row r="3" spans="1:15" ht="12" customHeight="1" x14ac:dyDescent="0.2">
      <c r="A3" s="216"/>
      <c r="B3" s="216"/>
      <c r="C3" s="216"/>
      <c r="D3" s="217"/>
      <c r="E3" s="218"/>
      <c r="F3" s="219"/>
      <c r="G3" s="220"/>
      <c r="H3" s="218"/>
      <c r="I3" s="217"/>
      <c r="J3" s="218"/>
    </row>
    <row r="4" spans="1:15" ht="12" customHeight="1" x14ac:dyDescent="0.2">
      <c r="A4" s="221"/>
      <c r="B4" s="222"/>
      <c r="C4" s="887">
        <v>2014</v>
      </c>
      <c r="D4" s="887"/>
      <c r="E4" s="887"/>
      <c r="F4" s="887">
        <v>2015</v>
      </c>
      <c r="G4" s="887"/>
      <c r="H4" s="887"/>
      <c r="I4" s="887"/>
      <c r="J4" s="223">
        <v>2016</v>
      </c>
    </row>
    <row r="5" spans="1:15" ht="12" customHeight="1" x14ac:dyDescent="0.2">
      <c r="A5" s="224" t="s">
        <v>71</v>
      </c>
      <c r="B5" s="467" t="s">
        <v>43</v>
      </c>
      <c r="C5" s="225" t="s">
        <v>44</v>
      </c>
      <c r="D5" s="225" t="s">
        <v>45</v>
      </c>
      <c r="E5" s="225" t="s">
        <v>46</v>
      </c>
      <c r="F5" s="225" t="s">
        <v>43</v>
      </c>
      <c r="G5" s="225" t="s">
        <v>44</v>
      </c>
      <c r="H5" s="225" t="s">
        <v>45</v>
      </c>
      <c r="I5" s="225" t="s">
        <v>46</v>
      </c>
      <c r="J5" s="226" t="s">
        <v>47</v>
      </c>
    </row>
    <row r="6" spans="1:15" ht="6" customHeight="1" x14ac:dyDescent="0.2">
      <c r="A6" s="227"/>
      <c r="B6" s="228"/>
      <c r="C6" s="228"/>
      <c r="D6" s="228"/>
      <c r="E6" s="228"/>
      <c r="F6" s="453"/>
      <c r="G6" s="453"/>
      <c r="H6" s="453"/>
      <c r="I6" s="453"/>
      <c r="J6" s="229"/>
    </row>
    <row r="7" spans="1:15" ht="12" customHeight="1" x14ac:dyDescent="0.2">
      <c r="A7" s="230" t="s">
        <v>175</v>
      </c>
      <c r="B7" s="231"/>
      <c r="C7" s="231"/>
      <c r="D7" s="231"/>
      <c r="E7" s="231"/>
      <c r="F7" s="619"/>
      <c r="G7" s="619"/>
      <c r="H7" s="619"/>
      <c r="I7" s="619"/>
      <c r="J7" s="232"/>
    </row>
    <row r="8" spans="1:15" ht="12" customHeight="1" x14ac:dyDescent="0.2">
      <c r="A8" s="233" t="s">
        <v>176</v>
      </c>
      <c r="B8" s="234">
        <v>97273</v>
      </c>
      <c r="C8" s="234">
        <v>98593</v>
      </c>
      <c r="D8" s="234">
        <v>100103</v>
      </c>
      <c r="E8" s="234">
        <v>102079</v>
      </c>
      <c r="F8" s="625">
        <v>102637</v>
      </c>
      <c r="G8" s="625">
        <v>103731</v>
      </c>
      <c r="H8" s="625">
        <v>105023</v>
      </c>
      <c r="I8" s="625">
        <v>106528</v>
      </c>
      <c r="J8" s="235">
        <v>107171</v>
      </c>
      <c r="K8" s="404"/>
      <c r="L8" s="404"/>
      <c r="M8" s="404"/>
      <c r="N8" s="404"/>
      <c r="O8" s="404"/>
    </row>
    <row r="9" spans="1:15" ht="12" customHeight="1" x14ac:dyDescent="0.2">
      <c r="A9" s="233" t="s">
        <v>177</v>
      </c>
      <c r="B9" s="234">
        <v>6057</v>
      </c>
      <c r="C9" s="234">
        <v>6044</v>
      </c>
      <c r="D9" s="234">
        <v>6053</v>
      </c>
      <c r="E9" s="234">
        <v>6132</v>
      </c>
      <c r="F9" s="625">
        <v>5945</v>
      </c>
      <c r="G9" s="625">
        <v>5817</v>
      </c>
      <c r="H9" s="625">
        <v>5737</v>
      </c>
      <c r="I9" s="625">
        <v>5580</v>
      </c>
      <c r="J9" s="235">
        <v>5402</v>
      </c>
      <c r="K9" s="404"/>
      <c r="L9" s="404"/>
      <c r="M9" s="404"/>
      <c r="N9" s="404"/>
      <c r="O9" s="404"/>
    </row>
    <row r="10" spans="1:15" ht="12" customHeight="1" x14ac:dyDescent="0.2">
      <c r="A10" s="52" t="s">
        <v>178</v>
      </c>
      <c r="B10" s="234">
        <v>103330</v>
      </c>
      <c r="C10" s="234">
        <v>104637</v>
      </c>
      <c r="D10" s="234">
        <v>106156</v>
      </c>
      <c r="E10" s="234">
        <v>108211</v>
      </c>
      <c r="F10" s="625">
        <v>108582</v>
      </c>
      <c r="G10" s="625">
        <v>109548</v>
      </c>
      <c r="H10" s="625">
        <v>110760</v>
      </c>
      <c r="I10" s="625">
        <v>112108</v>
      </c>
      <c r="J10" s="235">
        <v>112573</v>
      </c>
      <c r="K10" s="404"/>
      <c r="L10" s="404"/>
      <c r="M10" s="404"/>
      <c r="N10" s="404"/>
      <c r="O10" s="404"/>
    </row>
    <row r="11" spans="1:15" ht="12" customHeight="1" x14ac:dyDescent="0.2">
      <c r="A11" s="236"/>
      <c r="B11" s="237"/>
      <c r="C11" s="237"/>
      <c r="D11" s="237"/>
      <c r="E11" s="237"/>
      <c r="F11" s="626"/>
      <c r="G11" s="626"/>
      <c r="H11" s="626"/>
      <c r="I11" s="626"/>
      <c r="J11" s="238"/>
      <c r="K11" s="404"/>
      <c r="L11" s="404"/>
      <c r="M11" s="404"/>
      <c r="N11" s="404"/>
      <c r="O11" s="404"/>
    </row>
    <row r="12" spans="1:15" ht="12.75" customHeight="1" x14ac:dyDescent="0.2">
      <c r="A12" s="230" t="s">
        <v>179</v>
      </c>
      <c r="B12" s="231"/>
      <c r="C12" s="231"/>
      <c r="D12" s="231"/>
      <c r="E12" s="231"/>
      <c r="F12" s="619"/>
      <c r="G12" s="619"/>
      <c r="H12" s="619"/>
      <c r="I12" s="619"/>
      <c r="J12" s="232"/>
      <c r="K12" s="404"/>
      <c r="L12" s="404"/>
      <c r="M12" s="404"/>
      <c r="N12" s="404"/>
      <c r="O12" s="404"/>
    </row>
    <row r="13" spans="1:15" ht="12" customHeight="1" x14ac:dyDescent="0.2">
      <c r="A13" s="233" t="s">
        <v>176</v>
      </c>
      <c r="B13" s="234">
        <v>539</v>
      </c>
      <c r="C13" s="234">
        <v>1441</v>
      </c>
      <c r="D13" s="234">
        <v>1516</v>
      </c>
      <c r="E13" s="234">
        <v>1986</v>
      </c>
      <c r="F13" s="625">
        <v>565</v>
      </c>
      <c r="G13" s="625">
        <v>1134</v>
      </c>
      <c r="H13" s="625">
        <v>1289</v>
      </c>
      <c r="I13" s="625">
        <v>1519</v>
      </c>
      <c r="J13" s="235">
        <v>640</v>
      </c>
      <c r="K13" s="404"/>
      <c r="L13" s="404"/>
      <c r="M13" s="404"/>
      <c r="N13" s="404"/>
      <c r="O13" s="404"/>
    </row>
    <row r="14" spans="1:15" ht="12" customHeight="1" x14ac:dyDescent="0.2">
      <c r="A14" s="233" t="s">
        <v>177</v>
      </c>
      <c r="B14" s="234">
        <v>10</v>
      </c>
      <c r="C14" s="234">
        <v>-14</v>
      </c>
      <c r="D14" s="234">
        <v>9</v>
      </c>
      <c r="E14" s="234">
        <v>81</v>
      </c>
      <c r="F14" s="625">
        <v>-188</v>
      </c>
      <c r="G14" s="625">
        <v>-126</v>
      </c>
      <c r="H14" s="625">
        <v>-80</v>
      </c>
      <c r="I14" s="625">
        <v>-157</v>
      </c>
      <c r="J14" s="235">
        <v>-177</v>
      </c>
      <c r="K14" s="404"/>
      <c r="L14" s="404"/>
      <c r="M14" s="404"/>
      <c r="N14" s="404"/>
      <c r="O14" s="404"/>
    </row>
    <row r="15" spans="1:15" ht="12" customHeight="1" x14ac:dyDescent="0.2">
      <c r="A15" s="52" t="s">
        <v>178</v>
      </c>
      <c r="B15" s="234">
        <v>549</v>
      </c>
      <c r="C15" s="234">
        <v>1427</v>
      </c>
      <c r="D15" s="234">
        <v>1525</v>
      </c>
      <c r="E15" s="234">
        <v>2067</v>
      </c>
      <c r="F15" s="625">
        <v>377</v>
      </c>
      <c r="G15" s="625">
        <v>1008</v>
      </c>
      <c r="H15" s="625">
        <v>1209</v>
      </c>
      <c r="I15" s="625">
        <v>1362</v>
      </c>
      <c r="J15" s="235">
        <v>463</v>
      </c>
      <c r="K15" s="404"/>
      <c r="L15" s="404"/>
      <c r="M15" s="404"/>
      <c r="N15" s="404"/>
      <c r="O15" s="404"/>
    </row>
    <row r="16" spans="1:15" ht="12" customHeight="1" x14ac:dyDescent="0.2">
      <c r="A16" s="236"/>
      <c r="B16" s="239"/>
      <c r="C16" s="239"/>
      <c r="D16" s="239"/>
      <c r="E16" s="239"/>
      <c r="F16" s="618"/>
      <c r="G16" s="618"/>
      <c r="H16" s="618"/>
      <c r="I16" s="618"/>
      <c r="J16" s="240"/>
      <c r="K16" s="404"/>
      <c r="L16" s="404"/>
      <c r="M16" s="404"/>
      <c r="N16" s="404"/>
      <c r="O16" s="404"/>
    </row>
    <row r="17" spans="1:15" ht="12" customHeight="1" x14ac:dyDescent="0.2">
      <c r="A17" s="230" t="s">
        <v>180</v>
      </c>
      <c r="B17" s="239"/>
      <c r="C17" s="239"/>
      <c r="D17" s="239"/>
      <c r="E17" s="239"/>
      <c r="F17" s="618"/>
      <c r="G17" s="618"/>
      <c r="H17" s="618"/>
      <c r="I17" s="618"/>
      <c r="J17" s="240"/>
      <c r="K17" s="404"/>
      <c r="L17" s="404"/>
      <c r="M17" s="404"/>
      <c r="N17" s="404"/>
      <c r="O17" s="404"/>
    </row>
    <row r="18" spans="1:15" ht="12" customHeight="1" x14ac:dyDescent="0.2">
      <c r="A18" s="241" t="s">
        <v>181</v>
      </c>
      <c r="B18" s="234">
        <v>35061</v>
      </c>
      <c r="C18" s="234">
        <v>35186</v>
      </c>
      <c r="D18" s="234">
        <v>35435</v>
      </c>
      <c r="E18" s="234">
        <v>35616</v>
      </c>
      <c r="F18" s="625">
        <v>35516</v>
      </c>
      <c r="G18" s="625">
        <v>35560</v>
      </c>
      <c r="H18" s="625">
        <v>35677</v>
      </c>
      <c r="I18" s="625">
        <v>35736</v>
      </c>
      <c r="J18" s="235">
        <v>35720</v>
      </c>
      <c r="K18" s="404"/>
      <c r="L18" s="404"/>
      <c r="M18" s="404"/>
      <c r="N18" s="404"/>
      <c r="O18" s="404"/>
    </row>
    <row r="19" spans="1:15" ht="12" customHeight="1" x14ac:dyDescent="0.2">
      <c r="A19" s="241" t="s">
        <v>182</v>
      </c>
      <c r="B19" s="242">
        <v>2.77</v>
      </c>
      <c r="C19" s="242">
        <v>2.8</v>
      </c>
      <c r="D19" s="242">
        <v>2.82</v>
      </c>
      <c r="E19" s="242">
        <v>2.87</v>
      </c>
      <c r="F19" s="627">
        <v>2.89</v>
      </c>
      <c r="G19" s="627">
        <v>2.92</v>
      </c>
      <c r="H19" s="627">
        <v>2.94</v>
      </c>
      <c r="I19" s="627">
        <v>2.98</v>
      </c>
      <c r="J19" s="243">
        <v>3</v>
      </c>
      <c r="K19" s="404"/>
      <c r="L19" s="404"/>
      <c r="M19" s="404"/>
      <c r="N19" s="404"/>
      <c r="O19" s="404"/>
    </row>
    <row r="20" spans="1:15" ht="12" customHeight="1" x14ac:dyDescent="0.2">
      <c r="A20" s="747" t="s">
        <v>336</v>
      </c>
      <c r="B20" s="745">
        <v>159.66999999999999</v>
      </c>
      <c r="C20" s="745">
        <v>159.72999999999999</v>
      </c>
      <c r="D20" s="745">
        <v>161.24</v>
      </c>
      <c r="E20" s="745">
        <v>158.82</v>
      </c>
      <c r="F20" s="745">
        <v>156.13999999999999</v>
      </c>
      <c r="G20" s="745">
        <v>153.72999999999999</v>
      </c>
      <c r="H20" s="745">
        <v>152.38</v>
      </c>
      <c r="I20" s="745">
        <v>148.30000000000001</v>
      </c>
      <c r="J20" s="746">
        <v>145.34</v>
      </c>
      <c r="K20" s="404"/>
      <c r="L20" s="404"/>
      <c r="M20" s="404"/>
      <c r="N20" s="404"/>
      <c r="O20" s="404"/>
    </row>
    <row r="21" spans="1:15" ht="12.75" customHeight="1" x14ac:dyDescent="0.2">
      <c r="A21" s="747" t="s">
        <v>337</v>
      </c>
      <c r="B21" s="745">
        <v>160.32</v>
      </c>
      <c r="C21" s="745">
        <v>161.43</v>
      </c>
      <c r="D21" s="745">
        <v>163.93</v>
      </c>
      <c r="E21" s="745">
        <v>162.97999999999999</v>
      </c>
      <c r="F21" s="745">
        <v>162.78</v>
      </c>
      <c r="G21" s="745">
        <v>163.01</v>
      </c>
      <c r="H21" s="745">
        <v>164.31</v>
      </c>
      <c r="I21" s="745">
        <v>164.4</v>
      </c>
      <c r="J21" s="746">
        <v>165.03</v>
      </c>
      <c r="K21" s="404"/>
      <c r="L21" s="404"/>
      <c r="M21" s="404"/>
      <c r="N21" s="404"/>
      <c r="O21" s="404"/>
    </row>
    <row r="22" spans="1:15" ht="12" customHeight="1" x14ac:dyDescent="0.25">
      <c r="A22" s="110"/>
      <c r="B22" s="239"/>
      <c r="C22" s="239"/>
      <c r="D22" s="239"/>
      <c r="E22" s="239"/>
      <c r="F22" s="618"/>
      <c r="G22" s="618"/>
      <c r="H22" s="618"/>
      <c r="I22" s="618"/>
      <c r="J22" s="843"/>
      <c r="K22" s="404"/>
      <c r="L22" s="404"/>
      <c r="M22" s="404"/>
      <c r="N22" s="404"/>
      <c r="O22" s="404"/>
    </row>
    <row r="23" spans="1:15" ht="12" customHeight="1" x14ac:dyDescent="0.2">
      <c r="A23" s="230" t="s">
        <v>183</v>
      </c>
      <c r="B23" s="231"/>
      <c r="C23" s="231"/>
      <c r="D23" s="231"/>
      <c r="E23" s="231"/>
      <c r="F23" s="619"/>
      <c r="G23" s="619"/>
      <c r="H23" s="619"/>
      <c r="I23" s="619"/>
      <c r="J23" s="844"/>
      <c r="K23" s="404"/>
      <c r="L23" s="404"/>
      <c r="M23" s="404"/>
      <c r="N23" s="404"/>
      <c r="O23" s="404"/>
    </row>
    <row r="24" spans="1:15" ht="12" customHeight="1" x14ac:dyDescent="0.2">
      <c r="A24" s="52" t="s">
        <v>184</v>
      </c>
      <c r="B24" s="417">
        <v>1.0699999999999999E-2</v>
      </c>
      <c r="C24" s="417">
        <v>9.4000000000000004E-3</v>
      </c>
      <c r="D24" s="417">
        <v>0.01</v>
      </c>
      <c r="E24" s="417">
        <v>1.14E-2</v>
      </c>
      <c r="F24" s="620">
        <v>1.03E-2</v>
      </c>
      <c r="G24" s="620">
        <v>8.9999999999999993E-3</v>
      </c>
      <c r="H24" s="620">
        <v>9.2999999999999992E-3</v>
      </c>
      <c r="I24" s="620">
        <v>9.5999999999999992E-3</v>
      </c>
      <c r="J24" s="418">
        <v>9.5999999999999992E-3</v>
      </c>
      <c r="K24" s="404"/>
      <c r="L24" s="404"/>
      <c r="M24" s="404"/>
      <c r="N24" s="404"/>
      <c r="O24" s="404"/>
    </row>
    <row r="25" spans="1:15" ht="12" customHeight="1" x14ac:dyDescent="0.2">
      <c r="A25" s="52" t="s">
        <v>178</v>
      </c>
      <c r="B25" s="417">
        <v>1.37E-2</v>
      </c>
      <c r="C25" s="417">
        <v>1.2500000000000001E-2</v>
      </c>
      <c r="D25" s="417">
        <v>1.29E-2</v>
      </c>
      <c r="E25" s="417">
        <v>1.3899999999999999E-2</v>
      </c>
      <c r="F25" s="620">
        <v>1.3299999999999999E-2</v>
      </c>
      <c r="G25" s="620">
        <v>1.18E-2</v>
      </c>
      <c r="H25" s="620">
        <v>1.21E-2</v>
      </c>
      <c r="I25" s="620">
        <v>1.23E-2</v>
      </c>
      <c r="J25" s="418">
        <v>1.23E-2</v>
      </c>
      <c r="K25" s="404"/>
      <c r="L25" s="404"/>
      <c r="M25" s="404"/>
      <c r="N25" s="404"/>
      <c r="O25" s="404"/>
    </row>
    <row r="26" spans="1:15" ht="12" customHeight="1" x14ac:dyDescent="0.2">
      <c r="A26" s="100"/>
      <c r="B26" s="244"/>
      <c r="C26" s="244"/>
      <c r="D26" s="244"/>
      <c r="E26" s="244"/>
      <c r="F26" s="621"/>
      <c r="G26" s="621"/>
      <c r="H26" s="621"/>
      <c r="I26" s="621"/>
      <c r="J26" s="245"/>
      <c r="K26" s="404"/>
      <c r="L26" s="404"/>
      <c r="M26" s="404"/>
      <c r="N26" s="404"/>
      <c r="O26" s="404"/>
    </row>
    <row r="27" spans="1:15" ht="12" customHeight="1" x14ac:dyDescent="0.2">
      <c r="A27" s="230" t="s">
        <v>185</v>
      </c>
      <c r="B27" s="244"/>
      <c r="C27" s="244"/>
      <c r="D27" s="244"/>
      <c r="E27" s="244"/>
      <c r="F27" s="621"/>
      <c r="G27" s="621"/>
      <c r="H27" s="621"/>
      <c r="I27" s="621"/>
      <c r="J27" s="245"/>
      <c r="K27" s="404"/>
      <c r="L27" s="404"/>
      <c r="M27" s="404"/>
      <c r="N27" s="404"/>
      <c r="O27" s="404"/>
    </row>
    <row r="28" spans="1:15" ht="12" customHeight="1" x14ac:dyDescent="0.2">
      <c r="A28" s="52" t="s">
        <v>186</v>
      </c>
      <c r="B28" s="413">
        <v>0.90100000000000002</v>
      </c>
      <c r="C28" s="413">
        <v>0.90800000000000003</v>
      </c>
      <c r="D28" s="413">
        <v>0.91</v>
      </c>
      <c r="E28" s="413">
        <v>0.93600000000000005</v>
      </c>
      <c r="F28" s="622">
        <v>0.91400000000000003</v>
      </c>
      <c r="G28" s="622">
        <v>0.91700000000000004</v>
      </c>
      <c r="H28" s="622">
        <v>0.91300000000000003</v>
      </c>
      <c r="I28" s="622">
        <v>0.93700000000000006</v>
      </c>
      <c r="J28" s="414">
        <v>0.92500000000000004</v>
      </c>
      <c r="K28" s="404"/>
      <c r="L28" s="404"/>
      <c r="M28" s="404"/>
      <c r="N28" s="404"/>
      <c r="O28" s="404"/>
    </row>
    <row r="29" spans="1:15" ht="12" customHeight="1" x14ac:dyDescent="0.2">
      <c r="A29" s="52" t="s">
        <v>187</v>
      </c>
      <c r="B29" s="415">
        <v>0.72299999999999998</v>
      </c>
      <c r="C29" s="415">
        <v>0.746</v>
      </c>
      <c r="D29" s="415">
        <v>0.76500000000000001</v>
      </c>
      <c r="E29" s="415">
        <v>0.78600000000000003</v>
      </c>
      <c r="F29" s="623">
        <v>0.79900000000000004</v>
      </c>
      <c r="G29" s="623">
        <v>0.81200000000000006</v>
      </c>
      <c r="H29" s="623">
        <v>0.82399999999999995</v>
      </c>
      <c r="I29" s="623">
        <v>0.83699999999999997</v>
      </c>
      <c r="J29" s="416">
        <v>0.84699999999999998</v>
      </c>
      <c r="K29" s="404"/>
      <c r="L29" s="404"/>
      <c r="M29" s="404"/>
      <c r="N29" s="404"/>
      <c r="O29" s="404"/>
    </row>
    <row r="30" spans="1:15" ht="12" customHeight="1" x14ac:dyDescent="0.2">
      <c r="A30" s="52" t="s">
        <v>188</v>
      </c>
      <c r="B30" s="415">
        <v>0.113</v>
      </c>
      <c r="C30" s="415">
        <v>0.123</v>
      </c>
      <c r="D30" s="415">
        <v>0.13100000000000001</v>
      </c>
      <c r="E30" s="415">
        <v>0.14099999999999999</v>
      </c>
      <c r="F30" s="623">
        <v>0.14799999999999999</v>
      </c>
      <c r="G30" s="623">
        <v>0.154</v>
      </c>
      <c r="H30" s="623">
        <v>0.16</v>
      </c>
      <c r="I30" s="623">
        <v>0.16800000000000001</v>
      </c>
      <c r="J30" s="416">
        <v>0.17299999999999999</v>
      </c>
      <c r="K30" s="404"/>
      <c r="L30" s="404"/>
      <c r="M30" s="404"/>
      <c r="N30" s="404"/>
      <c r="O30" s="404"/>
    </row>
    <row r="31" spans="1:15" ht="12" customHeight="1" x14ac:dyDescent="0.2">
      <c r="A31" s="52" t="s">
        <v>189</v>
      </c>
      <c r="B31" s="415">
        <v>0.49215095658610297</v>
      </c>
      <c r="C31" s="415">
        <v>0.54516040692544099</v>
      </c>
      <c r="D31" s="415">
        <v>0.59326893299901096</v>
      </c>
      <c r="E31" s="415">
        <v>0.66012598085796304</v>
      </c>
      <c r="F31" s="623">
        <v>0.69857848534154399</v>
      </c>
      <c r="G31" s="623">
        <v>0.73272213706606504</v>
      </c>
      <c r="H31" s="623">
        <v>0.76168077468744899</v>
      </c>
      <c r="I31" s="623">
        <v>0.79216731751276703</v>
      </c>
      <c r="J31" s="416">
        <v>0.81100000000000005</v>
      </c>
      <c r="K31" s="404"/>
      <c r="L31" s="404"/>
      <c r="M31" s="404"/>
      <c r="N31" s="404"/>
      <c r="O31" s="404"/>
    </row>
    <row r="32" spans="1:15" ht="12" customHeight="1" x14ac:dyDescent="0.2">
      <c r="A32" s="246"/>
      <c r="B32" s="244"/>
      <c r="C32" s="244"/>
      <c r="D32" s="244"/>
      <c r="E32" s="244"/>
      <c r="F32" s="621"/>
      <c r="G32" s="621"/>
      <c r="H32" s="621"/>
      <c r="I32" s="621"/>
      <c r="J32" s="245"/>
      <c r="K32" s="404"/>
      <c r="L32" s="404"/>
      <c r="M32" s="404"/>
      <c r="N32" s="404"/>
      <c r="O32" s="404"/>
    </row>
    <row r="33" spans="1:15" ht="12" customHeight="1" x14ac:dyDescent="0.2">
      <c r="A33" s="230" t="s">
        <v>190</v>
      </c>
      <c r="B33" s="244"/>
      <c r="C33" s="244"/>
      <c r="D33" s="244"/>
      <c r="E33" s="244"/>
      <c r="F33" s="621"/>
      <c r="G33" s="621"/>
      <c r="H33" s="621"/>
      <c r="I33" s="621"/>
      <c r="J33" s="245"/>
      <c r="K33" s="404"/>
      <c r="L33" s="404"/>
      <c r="M33" s="404"/>
      <c r="N33" s="404"/>
      <c r="O33" s="404"/>
    </row>
    <row r="34" spans="1:15" ht="12" customHeight="1" x14ac:dyDescent="0.2">
      <c r="A34" s="52" t="s">
        <v>191</v>
      </c>
      <c r="B34" s="247">
        <v>2554</v>
      </c>
      <c r="C34" s="247">
        <v>2771</v>
      </c>
      <c r="D34" s="247">
        <v>2483</v>
      </c>
      <c r="E34" s="247">
        <v>2707</v>
      </c>
      <c r="F34" s="624">
        <v>2419</v>
      </c>
      <c r="G34" s="624">
        <v>3126</v>
      </c>
      <c r="H34" s="624">
        <v>2921</v>
      </c>
      <c r="I34" s="624">
        <v>3259</v>
      </c>
      <c r="J34" s="248">
        <v>2190</v>
      </c>
    </row>
    <row r="35" spans="1:15" ht="12" customHeight="1" x14ac:dyDescent="0.2">
      <c r="A35" s="249"/>
      <c r="B35" s="250"/>
      <c r="C35" s="250"/>
      <c r="D35" s="250"/>
      <c r="E35" s="250"/>
      <c r="F35" s="250"/>
      <c r="G35" s="250"/>
      <c r="H35" s="250"/>
      <c r="I35" s="250"/>
      <c r="J35" s="251"/>
    </row>
    <row r="36" spans="1:15" ht="12" customHeight="1" x14ac:dyDescent="0.2">
      <c r="A36" s="249"/>
      <c r="B36" s="249"/>
      <c r="C36" s="252"/>
      <c r="D36" s="253"/>
      <c r="E36" s="254"/>
      <c r="F36" s="253"/>
      <c r="G36" s="253"/>
      <c r="H36" s="253"/>
      <c r="I36" s="92"/>
      <c r="J36" s="90"/>
    </row>
    <row r="37" spans="1:15" ht="12" customHeight="1" x14ac:dyDescent="0.2">
      <c r="A37" s="255" t="s">
        <v>171</v>
      </c>
      <c r="B37" s="255"/>
      <c r="C37" s="256"/>
      <c r="D37" s="256"/>
      <c r="E37" s="256"/>
      <c r="F37" s="256"/>
      <c r="G37" s="256"/>
      <c r="H37" s="256"/>
      <c r="I37" s="256"/>
      <c r="J37" s="256"/>
    </row>
    <row r="38" spans="1:15" ht="12" customHeight="1" x14ac:dyDescent="0.2">
      <c r="A38" s="888" t="s">
        <v>334</v>
      </c>
      <c r="B38" s="888"/>
      <c r="C38" s="856"/>
      <c r="D38" s="856"/>
      <c r="E38" s="856"/>
      <c r="F38" s="856"/>
      <c r="G38" s="856"/>
      <c r="H38" s="856"/>
      <c r="I38" s="856"/>
      <c r="J38" s="856"/>
    </row>
    <row r="39" spans="1:15" ht="26.25" customHeight="1" x14ac:dyDescent="0.2">
      <c r="A39" s="883" t="s">
        <v>192</v>
      </c>
      <c r="B39" s="883"/>
      <c r="C39" s="883"/>
      <c r="D39" s="883"/>
      <c r="E39" s="883"/>
      <c r="F39" s="883"/>
      <c r="G39" s="883"/>
      <c r="H39" s="883"/>
      <c r="I39" s="883"/>
      <c r="J39" s="883"/>
    </row>
    <row r="40" spans="1:15" ht="12" customHeight="1" x14ac:dyDescent="0.2">
      <c r="A40" s="884" t="s">
        <v>343</v>
      </c>
      <c r="B40" s="885"/>
      <c r="C40" s="885"/>
      <c r="D40" s="885"/>
      <c r="E40" s="885"/>
      <c r="F40" s="885"/>
      <c r="G40" s="885"/>
      <c r="H40" s="885"/>
      <c r="I40" s="885"/>
      <c r="J40" s="885"/>
    </row>
    <row r="41" spans="1:15" ht="12" customHeight="1" x14ac:dyDescent="0.2">
      <c r="A41" s="885"/>
      <c r="B41" s="885"/>
      <c r="C41" s="885"/>
      <c r="D41" s="885"/>
      <c r="E41" s="885"/>
      <c r="F41" s="885"/>
      <c r="G41" s="885"/>
      <c r="H41" s="885"/>
      <c r="I41" s="885"/>
      <c r="J41" s="885"/>
    </row>
    <row r="42" spans="1:15" x14ac:dyDescent="0.2">
      <c r="A42" s="885"/>
      <c r="B42" s="885"/>
      <c r="C42" s="885"/>
      <c r="D42" s="885"/>
      <c r="E42" s="885"/>
      <c r="F42" s="885"/>
      <c r="G42" s="885"/>
      <c r="H42" s="885"/>
      <c r="I42" s="885"/>
      <c r="J42" s="885"/>
    </row>
  </sheetData>
  <mergeCells count="8">
    <mergeCell ref="A39:J39"/>
    <mergeCell ref="A40:J42"/>
    <mergeCell ref="A1:C1"/>
    <mergeCell ref="I1:J1"/>
    <mergeCell ref="A2:E2"/>
    <mergeCell ref="C4:E4"/>
    <mergeCell ref="F4:I4"/>
    <mergeCell ref="A38:J38"/>
  </mergeCells>
  <pageMargins left="0.5" right="0.25" top="0.5" bottom="0.5" header="0" footer="0.25"/>
  <pageSetup scale="83" orientation="portrait" cellComments="atEnd"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7:A69"/>
  <sheetViews>
    <sheetView showGridLines="0" workbookViewId="0"/>
  </sheetViews>
  <sheetFormatPr defaultColWidth="11.42578125" defaultRowHeight="12" customHeight="1" x14ac:dyDescent="0.2"/>
  <cols>
    <col min="1" max="1" width="102" style="260" customWidth="1"/>
    <col min="2" max="256" width="11.42578125" style="260"/>
    <col min="257" max="257" width="102" style="260" customWidth="1"/>
    <col min="258" max="512" width="11.42578125" style="260"/>
    <col min="513" max="513" width="102" style="260" customWidth="1"/>
    <col min="514" max="768" width="11.42578125" style="260"/>
    <col min="769" max="769" width="102" style="260" customWidth="1"/>
    <col min="770" max="1024" width="11.42578125" style="260"/>
    <col min="1025" max="1025" width="102" style="260" customWidth="1"/>
    <col min="1026" max="1280" width="11.42578125" style="260"/>
    <col min="1281" max="1281" width="102" style="260" customWidth="1"/>
    <col min="1282" max="1536" width="11.42578125" style="260"/>
    <col min="1537" max="1537" width="102" style="260" customWidth="1"/>
    <col min="1538" max="1792" width="11.42578125" style="260"/>
    <col min="1793" max="1793" width="102" style="260" customWidth="1"/>
    <col min="1794" max="2048" width="11.42578125" style="260"/>
    <col min="2049" max="2049" width="102" style="260" customWidth="1"/>
    <col min="2050" max="2304" width="11.42578125" style="260"/>
    <col min="2305" max="2305" width="102" style="260" customWidth="1"/>
    <col min="2306" max="2560" width="11.42578125" style="260"/>
    <col min="2561" max="2561" width="102" style="260" customWidth="1"/>
    <col min="2562" max="2816" width="11.42578125" style="260"/>
    <col min="2817" max="2817" width="102" style="260" customWidth="1"/>
    <col min="2818" max="3072" width="11.42578125" style="260"/>
    <col min="3073" max="3073" width="102" style="260" customWidth="1"/>
    <col min="3074" max="3328" width="11.42578125" style="260"/>
    <col min="3329" max="3329" width="102" style="260" customWidth="1"/>
    <col min="3330" max="3584" width="11.42578125" style="260"/>
    <col min="3585" max="3585" width="102" style="260" customWidth="1"/>
    <col min="3586" max="3840" width="11.42578125" style="260"/>
    <col min="3841" max="3841" width="102" style="260" customWidth="1"/>
    <col min="3842" max="4096" width="11.42578125" style="260"/>
    <col min="4097" max="4097" width="102" style="260" customWidth="1"/>
    <col min="4098" max="4352" width="11.42578125" style="260"/>
    <col min="4353" max="4353" width="102" style="260" customWidth="1"/>
    <col min="4354" max="4608" width="11.42578125" style="260"/>
    <col min="4609" max="4609" width="102" style="260" customWidth="1"/>
    <col min="4610" max="4864" width="11.42578125" style="260"/>
    <col min="4865" max="4865" width="102" style="260" customWidth="1"/>
    <col min="4866" max="5120" width="11.42578125" style="260"/>
    <col min="5121" max="5121" width="102" style="260" customWidth="1"/>
    <col min="5122" max="5376" width="11.42578125" style="260"/>
    <col min="5377" max="5377" width="102" style="260" customWidth="1"/>
    <col min="5378" max="5632" width="11.42578125" style="260"/>
    <col min="5633" max="5633" width="102" style="260" customWidth="1"/>
    <col min="5634" max="5888" width="11.42578125" style="260"/>
    <col min="5889" max="5889" width="102" style="260" customWidth="1"/>
    <col min="5890" max="6144" width="11.42578125" style="260"/>
    <col min="6145" max="6145" width="102" style="260" customWidth="1"/>
    <col min="6146" max="6400" width="11.42578125" style="260"/>
    <col min="6401" max="6401" width="102" style="260" customWidth="1"/>
    <col min="6402" max="6656" width="11.42578125" style="260"/>
    <col min="6657" max="6657" width="102" style="260" customWidth="1"/>
    <col min="6658" max="6912" width="11.42578125" style="260"/>
    <col min="6913" max="6913" width="102" style="260" customWidth="1"/>
    <col min="6914" max="7168" width="11.42578125" style="260"/>
    <col min="7169" max="7169" width="102" style="260" customWidth="1"/>
    <col min="7170" max="7424" width="11.42578125" style="260"/>
    <col min="7425" max="7425" width="102" style="260" customWidth="1"/>
    <col min="7426" max="7680" width="11.42578125" style="260"/>
    <col min="7681" max="7681" width="102" style="260" customWidth="1"/>
    <col min="7682" max="7936" width="11.42578125" style="260"/>
    <col min="7937" max="7937" width="102" style="260" customWidth="1"/>
    <col min="7938" max="8192" width="11.42578125" style="260"/>
    <col min="8193" max="8193" width="102" style="260" customWidth="1"/>
    <col min="8194" max="8448" width="11.42578125" style="260"/>
    <col min="8449" max="8449" width="102" style="260" customWidth="1"/>
    <col min="8450" max="8704" width="11.42578125" style="260"/>
    <col min="8705" max="8705" width="102" style="260" customWidth="1"/>
    <col min="8706" max="8960" width="11.42578125" style="260"/>
    <col min="8961" max="8961" width="102" style="260" customWidth="1"/>
    <col min="8962" max="9216" width="11.42578125" style="260"/>
    <col min="9217" max="9217" width="102" style="260" customWidth="1"/>
    <col min="9218" max="9472" width="11.42578125" style="260"/>
    <col min="9473" max="9473" width="102" style="260" customWidth="1"/>
    <col min="9474" max="9728" width="11.42578125" style="260"/>
    <col min="9729" max="9729" width="102" style="260" customWidth="1"/>
    <col min="9730" max="9984" width="11.42578125" style="260"/>
    <col min="9985" max="9985" width="102" style="260" customWidth="1"/>
    <col min="9986" max="10240" width="11.42578125" style="260"/>
    <col min="10241" max="10241" width="102" style="260" customWidth="1"/>
    <col min="10242" max="10496" width="11.42578125" style="260"/>
    <col min="10497" max="10497" width="102" style="260" customWidth="1"/>
    <col min="10498" max="10752" width="11.42578125" style="260"/>
    <col min="10753" max="10753" width="102" style="260" customWidth="1"/>
    <col min="10754" max="11008" width="11.42578125" style="260"/>
    <col min="11009" max="11009" width="102" style="260" customWidth="1"/>
    <col min="11010" max="11264" width="11.42578125" style="260"/>
    <col min="11265" max="11265" width="102" style="260" customWidth="1"/>
    <col min="11266" max="11520" width="11.42578125" style="260"/>
    <col min="11521" max="11521" width="102" style="260" customWidth="1"/>
    <col min="11522" max="11776" width="11.42578125" style="260"/>
    <col min="11777" max="11777" width="102" style="260" customWidth="1"/>
    <col min="11778" max="12032" width="11.42578125" style="260"/>
    <col min="12033" max="12033" width="102" style="260" customWidth="1"/>
    <col min="12034" max="12288" width="11.42578125" style="260"/>
    <col min="12289" max="12289" width="102" style="260" customWidth="1"/>
    <col min="12290" max="12544" width="11.42578125" style="260"/>
    <col min="12545" max="12545" width="102" style="260" customWidth="1"/>
    <col min="12546" max="12800" width="11.42578125" style="260"/>
    <col min="12801" max="12801" width="102" style="260" customWidth="1"/>
    <col min="12802" max="13056" width="11.42578125" style="260"/>
    <col min="13057" max="13057" width="102" style="260" customWidth="1"/>
    <col min="13058" max="13312" width="11.42578125" style="260"/>
    <col min="13313" max="13313" width="102" style="260" customWidth="1"/>
    <col min="13314" max="13568" width="11.42578125" style="260"/>
    <col min="13569" max="13569" width="102" style="260" customWidth="1"/>
    <col min="13570" max="13824" width="11.42578125" style="260"/>
    <col min="13825" max="13825" width="102" style="260" customWidth="1"/>
    <col min="13826" max="14080" width="11.42578125" style="260"/>
    <col min="14081" max="14081" width="102" style="260" customWidth="1"/>
    <col min="14082" max="14336" width="11.42578125" style="260"/>
    <col min="14337" max="14337" width="102" style="260" customWidth="1"/>
    <col min="14338" max="14592" width="11.42578125" style="260"/>
    <col min="14593" max="14593" width="102" style="260" customWidth="1"/>
    <col min="14594" max="14848" width="11.42578125" style="260"/>
    <col min="14849" max="14849" width="102" style="260" customWidth="1"/>
    <col min="14850" max="15104" width="11.42578125" style="260"/>
    <col min="15105" max="15105" width="102" style="260" customWidth="1"/>
    <col min="15106" max="15360" width="11.42578125" style="260"/>
    <col min="15361" max="15361" width="102" style="260" customWidth="1"/>
    <col min="15362" max="15616" width="11.42578125" style="260"/>
    <col min="15617" max="15617" width="102" style="260" customWidth="1"/>
    <col min="15618" max="15872" width="11.42578125" style="260"/>
    <col min="15873" max="15873" width="102" style="260" customWidth="1"/>
    <col min="15874" max="16128" width="11.42578125" style="260"/>
    <col min="16129" max="16129" width="102" style="260" customWidth="1"/>
    <col min="16130" max="16384" width="11.42578125" style="260"/>
  </cols>
  <sheetData>
    <row r="27" spans="1:1" ht="12" customHeight="1" x14ac:dyDescent="0.2">
      <c r="A27" s="269"/>
    </row>
    <row r="63" spans="1:1" ht="12" customHeight="1" x14ac:dyDescent="0.2">
      <c r="A63" s="463"/>
    </row>
    <row r="64" spans="1:1" ht="12" customHeight="1" x14ac:dyDescent="0.2">
      <c r="A64" s="889"/>
    </row>
    <row r="65" spans="1:1" ht="12" customHeight="1" x14ac:dyDescent="0.2">
      <c r="A65" s="889"/>
    </row>
    <row r="66" spans="1:1" ht="12" customHeight="1" x14ac:dyDescent="0.2">
      <c r="A66" s="889"/>
    </row>
    <row r="67" spans="1:1" ht="12" customHeight="1" x14ac:dyDescent="0.2">
      <c r="A67" s="889"/>
    </row>
    <row r="68" spans="1:1" ht="12" customHeight="1" x14ac:dyDescent="0.2">
      <c r="A68" s="889"/>
    </row>
    <row r="69" spans="1:1" ht="12" customHeight="1" x14ac:dyDescent="0.2">
      <c r="A69" s="889"/>
    </row>
  </sheetData>
  <mergeCells count="1">
    <mergeCell ref="A64:A69"/>
  </mergeCells>
  <pageMargins left="0.5" right="0.25" top="0.5" bottom="0.5" header="0" footer="0.25"/>
  <pageSetup scale="89" orientation="portrait" r:id="rId1"/>
  <headerFooter scaleWithDoc="0" alignWithMargins="0">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
  <sheetViews>
    <sheetView showGridLines="0" workbookViewId="0"/>
  </sheetViews>
  <sheetFormatPr defaultColWidth="9.140625" defaultRowHeight="12.75" x14ac:dyDescent="0.2"/>
  <cols>
    <col min="1" max="1" width="35.7109375" customWidth="1"/>
    <col min="2" max="2" width="10.5703125" customWidth="1"/>
    <col min="3" max="10" width="8.5703125" customWidth="1"/>
  </cols>
  <sheetData>
    <row r="1" spans="1:10" ht="12" customHeight="1" x14ac:dyDescent="0.2">
      <c r="A1" s="6" t="s">
        <v>12</v>
      </c>
      <c r="B1" s="6"/>
      <c r="C1" s="163"/>
      <c r="D1" s="163"/>
      <c r="E1" s="41"/>
      <c r="F1" s="41"/>
      <c r="G1" s="42"/>
      <c r="H1" s="42"/>
      <c r="I1" s="892"/>
      <c r="J1" s="892"/>
    </row>
    <row r="2" spans="1:10" ht="21" customHeight="1" x14ac:dyDescent="0.3">
      <c r="A2" s="893" t="s">
        <v>328</v>
      </c>
      <c r="B2" s="894"/>
      <c r="C2" s="894"/>
      <c r="D2" s="894"/>
      <c r="E2" s="784"/>
      <c r="F2" s="784"/>
      <c r="G2" s="785"/>
      <c r="H2" s="785"/>
      <c r="I2" s="785"/>
      <c r="J2" s="785"/>
    </row>
    <row r="3" spans="1:10" ht="12" customHeight="1" x14ac:dyDescent="0.2">
      <c r="A3" s="425"/>
      <c r="B3" s="425"/>
      <c r="C3" s="425"/>
      <c r="D3" s="425"/>
      <c r="E3" s="426"/>
      <c r="F3" s="426"/>
      <c r="G3" s="427"/>
      <c r="H3" s="428"/>
      <c r="I3" s="429"/>
      <c r="J3" s="429"/>
    </row>
    <row r="4" spans="1:10" ht="12" customHeight="1" x14ac:dyDescent="0.2">
      <c r="A4" s="430"/>
      <c r="B4" s="430"/>
      <c r="C4" s="431"/>
      <c r="D4" s="432"/>
      <c r="E4" s="433"/>
      <c r="F4" s="433"/>
      <c r="G4" s="432"/>
      <c r="H4" s="431"/>
      <c r="I4" s="895" t="s">
        <v>70</v>
      </c>
      <c r="J4" s="895"/>
    </row>
    <row r="5" spans="1:10" ht="12" customHeight="1" x14ac:dyDescent="0.2">
      <c r="A5" s="434"/>
      <c r="B5" s="435"/>
      <c r="C5" s="896">
        <v>2014</v>
      </c>
      <c r="D5" s="896"/>
      <c r="E5" s="896"/>
      <c r="F5" s="897">
        <v>2015</v>
      </c>
      <c r="G5" s="897"/>
      <c r="H5" s="897"/>
      <c r="I5" s="897"/>
      <c r="J5" s="436">
        <v>2016</v>
      </c>
    </row>
    <row r="6" spans="1:10" ht="12" customHeight="1" x14ac:dyDescent="0.2">
      <c r="A6" s="437" t="s">
        <v>71</v>
      </c>
      <c r="B6" s="438" t="s">
        <v>43</v>
      </c>
      <c r="C6" s="439" t="s">
        <v>44</v>
      </c>
      <c r="D6" s="439" t="s">
        <v>45</v>
      </c>
      <c r="E6" s="439" t="s">
        <v>46</v>
      </c>
      <c r="F6" s="439" t="s">
        <v>43</v>
      </c>
      <c r="G6" s="439" t="s">
        <v>44</v>
      </c>
      <c r="H6" s="439" t="s">
        <v>45</v>
      </c>
      <c r="I6" s="439" t="s">
        <v>46</v>
      </c>
      <c r="J6" s="440" t="s">
        <v>47</v>
      </c>
    </row>
    <row r="7" spans="1:10" ht="6" customHeight="1" x14ac:dyDescent="0.2">
      <c r="A7" s="441"/>
      <c r="B7" s="442"/>
      <c r="C7" s="442"/>
      <c r="D7" s="442"/>
      <c r="E7" s="442"/>
      <c r="F7" s="442"/>
      <c r="G7" s="442"/>
      <c r="H7" s="442"/>
      <c r="I7" s="442"/>
      <c r="J7" s="443"/>
    </row>
    <row r="8" spans="1:10" ht="12" customHeight="1" x14ac:dyDescent="0.2">
      <c r="A8" s="748" t="s">
        <v>163</v>
      </c>
      <c r="B8" s="749"/>
      <c r="C8" s="749"/>
      <c r="D8" s="749"/>
      <c r="E8" s="749"/>
      <c r="F8" s="749"/>
      <c r="G8" s="749"/>
      <c r="H8" s="749"/>
      <c r="I8" s="749"/>
      <c r="J8" s="749"/>
    </row>
    <row r="9" spans="1:10" ht="12" customHeight="1" x14ac:dyDescent="0.2">
      <c r="A9" s="750" t="s">
        <v>194</v>
      </c>
      <c r="B9" s="751">
        <v>2987</v>
      </c>
      <c r="C9" s="751">
        <v>3014</v>
      </c>
      <c r="D9" s="751">
        <v>3053</v>
      </c>
      <c r="E9" s="751">
        <v>3114</v>
      </c>
      <c r="F9" s="751">
        <v>3128</v>
      </c>
      <c r="G9" s="751">
        <v>3174</v>
      </c>
      <c r="H9" s="751">
        <v>3168</v>
      </c>
      <c r="I9" s="751">
        <v>3226</v>
      </c>
      <c r="J9" s="752">
        <v>3180</v>
      </c>
    </row>
    <row r="10" spans="1:10" ht="12" customHeight="1" x14ac:dyDescent="0.2">
      <c r="A10" s="750" t="s">
        <v>195</v>
      </c>
      <c r="B10" s="753">
        <v>462</v>
      </c>
      <c r="C10" s="753">
        <v>462</v>
      </c>
      <c r="D10" s="753">
        <v>456</v>
      </c>
      <c r="E10" s="753">
        <v>449</v>
      </c>
      <c r="F10" s="753">
        <v>445</v>
      </c>
      <c r="G10" s="753">
        <v>441</v>
      </c>
      <c r="H10" s="753">
        <v>434</v>
      </c>
      <c r="I10" s="753">
        <v>424</v>
      </c>
      <c r="J10" s="754">
        <v>422</v>
      </c>
    </row>
    <row r="11" spans="1:10" ht="12" customHeight="1" x14ac:dyDescent="0.2">
      <c r="A11" s="755" t="s">
        <v>196</v>
      </c>
      <c r="B11" s="753">
        <v>3449</v>
      </c>
      <c r="C11" s="753">
        <v>3476</v>
      </c>
      <c r="D11" s="753">
        <v>3509</v>
      </c>
      <c r="E11" s="753">
        <v>3563</v>
      </c>
      <c r="F11" s="753">
        <v>3573</v>
      </c>
      <c r="G11" s="753">
        <v>3615</v>
      </c>
      <c r="H11" s="753">
        <v>3602</v>
      </c>
      <c r="I11" s="753">
        <v>3650</v>
      </c>
      <c r="J11" s="754">
        <v>3602</v>
      </c>
    </row>
    <row r="12" spans="1:10" ht="12" customHeight="1" x14ac:dyDescent="0.2">
      <c r="A12" s="755" t="s">
        <v>197</v>
      </c>
      <c r="B12" s="753">
        <v>3266</v>
      </c>
      <c r="C12" s="753">
        <v>3234</v>
      </c>
      <c r="D12" s="753">
        <v>3163</v>
      </c>
      <c r="E12" s="753">
        <v>3151</v>
      </c>
      <c r="F12" s="753">
        <v>3047</v>
      </c>
      <c r="G12" s="753">
        <v>3007</v>
      </c>
      <c r="H12" s="753">
        <v>2988</v>
      </c>
      <c r="I12" s="753">
        <v>3008</v>
      </c>
      <c r="J12" s="754">
        <v>2956</v>
      </c>
    </row>
    <row r="13" spans="1:10" ht="12" customHeight="1" x14ac:dyDescent="0.2">
      <c r="A13" s="756" t="s">
        <v>198</v>
      </c>
      <c r="B13" s="753">
        <v>1394</v>
      </c>
      <c r="C13" s="753">
        <v>1373</v>
      </c>
      <c r="D13" s="753">
        <v>1363</v>
      </c>
      <c r="E13" s="753">
        <v>1318</v>
      </c>
      <c r="F13" s="753">
        <v>1339</v>
      </c>
      <c r="G13" s="753">
        <v>1310</v>
      </c>
      <c r="H13" s="753">
        <v>1289</v>
      </c>
      <c r="I13" s="753">
        <v>1325</v>
      </c>
      <c r="J13" s="754">
        <v>1283</v>
      </c>
    </row>
    <row r="14" spans="1:10" ht="12" customHeight="1" x14ac:dyDescent="0.2">
      <c r="A14" s="757" t="s">
        <v>99</v>
      </c>
      <c r="B14" s="758">
        <v>139</v>
      </c>
      <c r="C14" s="758">
        <v>139</v>
      </c>
      <c r="D14" s="758">
        <v>140</v>
      </c>
      <c r="E14" s="758">
        <v>116</v>
      </c>
      <c r="F14" s="758">
        <v>91</v>
      </c>
      <c r="G14" s="758">
        <v>81</v>
      </c>
      <c r="H14" s="758">
        <v>88</v>
      </c>
      <c r="I14" s="758">
        <v>81</v>
      </c>
      <c r="J14" s="759">
        <v>82</v>
      </c>
    </row>
    <row r="15" spans="1:10" ht="12" customHeight="1" x14ac:dyDescent="0.2">
      <c r="A15" s="760" t="s">
        <v>20</v>
      </c>
      <c r="B15" s="761">
        <v>8248</v>
      </c>
      <c r="C15" s="761">
        <v>8222</v>
      </c>
      <c r="D15" s="761">
        <v>8175</v>
      </c>
      <c r="E15" s="761">
        <v>8148</v>
      </c>
      <c r="F15" s="761">
        <v>8050</v>
      </c>
      <c r="G15" s="761">
        <v>8013</v>
      </c>
      <c r="H15" s="761">
        <v>7967</v>
      </c>
      <c r="I15" s="761">
        <v>8064</v>
      </c>
      <c r="J15" s="762">
        <v>7923</v>
      </c>
    </row>
    <row r="16" spans="1:10" ht="12" customHeight="1" x14ac:dyDescent="0.2">
      <c r="A16" s="779"/>
      <c r="B16" s="611"/>
      <c r="C16" s="611"/>
      <c r="D16" s="611"/>
      <c r="E16" s="611"/>
      <c r="F16" s="611"/>
      <c r="G16" s="611"/>
      <c r="H16" s="611"/>
      <c r="I16" s="611"/>
      <c r="J16" s="780"/>
    </row>
    <row r="17" spans="1:10" ht="12" customHeight="1" x14ac:dyDescent="0.2">
      <c r="A17" s="763" t="s">
        <v>21</v>
      </c>
      <c r="B17" s="753"/>
      <c r="C17" s="753"/>
      <c r="D17" s="753"/>
      <c r="E17" s="753"/>
      <c r="F17" s="753"/>
      <c r="G17" s="753"/>
      <c r="H17" s="753"/>
      <c r="I17" s="753"/>
      <c r="J17" s="754"/>
    </row>
    <row r="18" spans="1:10" s="405" customFormat="1" ht="12" customHeight="1" x14ac:dyDescent="0.2">
      <c r="A18" s="764" t="s">
        <v>321</v>
      </c>
      <c r="B18" s="765">
        <v>4866</v>
      </c>
      <c r="C18" s="765">
        <v>4858</v>
      </c>
      <c r="D18" s="765">
        <v>4845</v>
      </c>
      <c r="E18" s="765">
        <v>4844</v>
      </c>
      <c r="F18" s="765">
        <v>4785</v>
      </c>
      <c r="G18" s="765">
        <v>4704</v>
      </c>
      <c r="H18" s="765">
        <v>4695</v>
      </c>
      <c r="I18" s="765">
        <v>4632</v>
      </c>
      <c r="J18" s="766">
        <v>4644</v>
      </c>
    </row>
    <row r="19" spans="1:10" s="405" customFormat="1" ht="12" customHeight="1" x14ac:dyDescent="0.2">
      <c r="A19" s="764" t="s">
        <v>322</v>
      </c>
      <c r="B19" s="765">
        <v>1969</v>
      </c>
      <c r="C19" s="765">
        <v>1835</v>
      </c>
      <c r="D19" s="765">
        <v>1848</v>
      </c>
      <c r="E19" s="765">
        <v>1742</v>
      </c>
      <c r="F19" s="765">
        <v>1838</v>
      </c>
      <c r="G19" s="765">
        <v>1813</v>
      </c>
      <c r="H19" s="765">
        <v>1770</v>
      </c>
      <c r="I19" s="765">
        <v>1835</v>
      </c>
      <c r="J19" s="766">
        <v>1770</v>
      </c>
    </row>
    <row r="20" spans="1:10" ht="12" customHeight="1" x14ac:dyDescent="0.2">
      <c r="A20" s="767" t="s">
        <v>25</v>
      </c>
      <c r="B20" s="765">
        <v>1723</v>
      </c>
      <c r="C20" s="765">
        <v>1756</v>
      </c>
      <c r="D20" s="765">
        <v>1724</v>
      </c>
      <c r="E20" s="765">
        <v>1614</v>
      </c>
      <c r="F20" s="765">
        <v>1647</v>
      </c>
      <c r="G20" s="765">
        <v>1695</v>
      </c>
      <c r="H20" s="765">
        <v>1611</v>
      </c>
      <c r="I20" s="765">
        <v>1590</v>
      </c>
      <c r="J20" s="766">
        <v>1576</v>
      </c>
    </row>
    <row r="21" spans="1:10" ht="12" customHeight="1" x14ac:dyDescent="0.2">
      <c r="A21" s="768" t="s">
        <v>26</v>
      </c>
      <c r="B21" s="769">
        <v>8558</v>
      </c>
      <c r="C21" s="769">
        <v>8449</v>
      </c>
      <c r="D21" s="769">
        <v>8417</v>
      </c>
      <c r="E21" s="769">
        <v>8200</v>
      </c>
      <c r="F21" s="769">
        <v>8270</v>
      </c>
      <c r="G21" s="769">
        <v>8212</v>
      </c>
      <c r="H21" s="769">
        <v>8076</v>
      </c>
      <c r="I21" s="769">
        <v>8057</v>
      </c>
      <c r="J21" s="770">
        <v>7990</v>
      </c>
    </row>
    <row r="22" spans="1:10" ht="12" customHeight="1" x14ac:dyDescent="0.2">
      <c r="A22" s="779"/>
      <c r="B22" s="781"/>
      <c r="C22" s="781"/>
      <c r="D22" s="781"/>
      <c r="E22" s="781"/>
      <c r="F22" s="781"/>
      <c r="G22" s="781"/>
      <c r="H22" s="781"/>
      <c r="I22" s="781"/>
      <c r="J22" s="782"/>
    </row>
    <row r="23" spans="1:10" ht="12" customHeight="1" x14ac:dyDescent="0.2">
      <c r="A23" s="771" t="s">
        <v>274</v>
      </c>
      <c r="B23" s="765">
        <v>-310</v>
      </c>
      <c r="C23" s="765">
        <v>-227</v>
      </c>
      <c r="D23" s="765">
        <v>-242</v>
      </c>
      <c r="E23" s="765">
        <v>-52</v>
      </c>
      <c r="F23" s="765">
        <v>-220</v>
      </c>
      <c r="G23" s="765">
        <v>-199</v>
      </c>
      <c r="H23" s="765">
        <v>-109</v>
      </c>
      <c r="I23" s="765">
        <v>7</v>
      </c>
      <c r="J23" s="766">
        <v>-67</v>
      </c>
    </row>
    <row r="24" spans="1:10" ht="12" customHeight="1" x14ac:dyDescent="0.2">
      <c r="A24" s="771" t="s">
        <v>324</v>
      </c>
      <c r="B24" s="772">
        <v>-3.7999999999999999E-2</v>
      </c>
      <c r="C24" s="772">
        <v>-2.8000000000000001E-2</v>
      </c>
      <c r="D24" s="772">
        <v>-0.03</v>
      </c>
      <c r="E24" s="772">
        <v>-6.0000000000000001E-3</v>
      </c>
      <c r="F24" s="772">
        <v>-2.7E-2</v>
      </c>
      <c r="G24" s="772">
        <v>-2.5000000000000001E-2</v>
      </c>
      <c r="H24" s="772">
        <v>-1.4E-2</v>
      </c>
      <c r="I24" s="772">
        <v>1E-3</v>
      </c>
      <c r="J24" s="773">
        <v>-8.0000000000000002E-3</v>
      </c>
    </row>
    <row r="25" spans="1:10" ht="12" customHeight="1" x14ac:dyDescent="0.2">
      <c r="A25" s="779"/>
      <c r="B25" s="616"/>
      <c r="C25" s="616"/>
      <c r="D25" s="616"/>
      <c r="E25" s="616"/>
      <c r="F25" s="616"/>
      <c r="G25" s="616"/>
      <c r="H25" s="616"/>
      <c r="I25" s="616"/>
      <c r="J25" s="783"/>
    </row>
    <row r="26" spans="1:10" ht="12" customHeight="1" x14ac:dyDescent="0.2">
      <c r="A26" s="763" t="s">
        <v>169</v>
      </c>
      <c r="B26" s="774">
        <v>1413</v>
      </c>
      <c r="C26" s="774">
        <v>1529</v>
      </c>
      <c r="D26" s="774">
        <v>1482</v>
      </c>
      <c r="E26" s="774">
        <v>1562</v>
      </c>
      <c r="F26" s="774">
        <v>1427</v>
      </c>
      <c r="G26" s="774">
        <v>1496</v>
      </c>
      <c r="H26" s="774">
        <v>1502</v>
      </c>
      <c r="I26" s="774">
        <v>1597</v>
      </c>
      <c r="J26" s="775">
        <v>1509</v>
      </c>
    </row>
    <row r="27" spans="1:10" ht="12" customHeight="1" x14ac:dyDescent="0.2">
      <c r="A27" s="776" t="s">
        <v>170</v>
      </c>
      <c r="B27" s="777">
        <v>0.17100000000000001</v>
      </c>
      <c r="C27" s="777">
        <v>0.186</v>
      </c>
      <c r="D27" s="777">
        <v>0.18099999999999999</v>
      </c>
      <c r="E27" s="777">
        <v>0.192</v>
      </c>
      <c r="F27" s="777">
        <v>0.17699999999999999</v>
      </c>
      <c r="G27" s="777">
        <v>0.187</v>
      </c>
      <c r="H27" s="777">
        <v>0.189</v>
      </c>
      <c r="I27" s="777">
        <v>0.19800000000000001</v>
      </c>
      <c r="J27" s="778">
        <v>0.19</v>
      </c>
    </row>
    <row r="28" spans="1:10" ht="12" customHeight="1" x14ac:dyDescent="0.2">
      <c r="A28" s="205"/>
      <c r="B28" s="205"/>
      <c r="C28" s="206"/>
      <c r="D28" s="206"/>
      <c r="E28" s="37"/>
      <c r="F28" s="37"/>
      <c r="G28" s="207"/>
      <c r="H28" s="207"/>
      <c r="I28" s="37"/>
      <c r="J28" s="208"/>
    </row>
    <row r="29" spans="1:10" ht="12" customHeight="1" x14ac:dyDescent="0.2">
      <c r="A29" s="209"/>
      <c r="B29" s="209"/>
      <c r="C29" s="210"/>
      <c r="D29" s="210"/>
      <c r="E29" s="211"/>
      <c r="F29" s="211"/>
      <c r="G29" s="145"/>
      <c r="H29" s="145"/>
      <c r="I29" s="145"/>
      <c r="J29" s="91"/>
    </row>
    <row r="30" spans="1:10" ht="12" customHeight="1" x14ac:dyDescent="0.2">
      <c r="A30" s="212" t="s">
        <v>171</v>
      </c>
      <c r="B30" s="212"/>
      <c r="C30" s="213"/>
      <c r="D30" s="213"/>
      <c r="E30" s="214"/>
      <c r="F30" s="214"/>
      <c r="G30" s="91"/>
      <c r="H30" s="91"/>
      <c r="I30" s="91"/>
      <c r="J30" s="91"/>
    </row>
    <row r="31" spans="1:10" ht="24" customHeight="1" x14ac:dyDescent="0.2">
      <c r="A31" s="891" t="s">
        <v>323</v>
      </c>
      <c r="B31" s="876"/>
      <c r="C31" s="876"/>
      <c r="D31" s="876"/>
      <c r="E31" s="876"/>
      <c r="F31" s="876"/>
      <c r="G31" s="876"/>
      <c r="H31" s="876"/>
      <c r="I31" s="876"/>
      <c r="J31" s="876"/>
    </row>
    <row r="32" spans="1:10" ht="12" customHeight="1" x14ac:dyDescent="0.2">
      <c r="A32" s="876" t="s">
        <v>193</v>
      </c>
      <c r="B32" s="876"/>
      <c r="C32" s="876"/>
      <c r="D32" s="876"/>
      <c r="E32" s="876"/>
      <c r="F32" s="876"/>
      <c r="G32" s="876"/>
      <c r="H32" s="876"/>
      <c r="I32" s="876"/>
      <c r="J32" s="876"/>
    </row>
    <row r="33" spans="1:10" ht="12.75" customHeight="1" x14ac:dyDescent="0.2">
      <c r="A33" s="890" t="s">
        <v>344</v>
      </c>
      <c r="B33" s="890"/>
      <c r="C33" s="890"/>
      <c r="D33" s="890"/>
      <c r="E33" s="890"/>
      <c r="F33" s="890"/>
      <c r="G33" s="890"/>
      <c r="H33" s="890"/>
      <c r="I33" s="890"/>
      <c r="J33" s="890"/>
    </row>
    <row r="34" spans="1:10" x14ac:dyDescent="0.2">
      <c r="A34" s="468"/>
      <c r="B34" s="468"/>
      <c r="C34" s="468"/>
      <c r="D34" s="468"/>
      <c r="E34" s="468"/>
      <c r="F34" s="468"/>
      <c r="G34" s="468"/>
      <c r="H34" s="468"/>
      <c r="I34" s="468"/>
      <c r="J34" s="468"/>
    </row>
    <row r="35" spans="1:10" x14ac:dyDescent="0.2">
      <c r="A35" s="455"/>
      <c r="B35" s="455"/>
      <c r="C35" s="455"/>
      <c r="D35" s="455"/>
      <c r="E35" s="455"/>
      <c r="F35" s="455"/>
      <c r="G35" s="455"/>
      <c r="H35" s="455"/>
      <c r="I35" s="455"/>
      <c r="J35" s="455"/>
    </row>
    <row r="37" spans="1:10" x14ac:dyDescent="0.2">
      <c r="B37" s="404"/>
      <c r="C37" s="404"/>
      <c r="D37" s="404"/>
      <c r="E37" s="404"/>
      <c r="F37" s="404"/>
      <c r="G37" s="404"/>
      <c r="H37" s="404"/>
      <c r="I37" s="404"/>
      <c r="J37" s="404"/>
    </row>
    <row r="38" spans="1:10" x14ac:dyDescent="0.2">
      <c r="B38" s="410"/>
      <c r="C38" s="410"/>
      <c r="D38" s="410"/>
      <c r="E38" s="410"/>
      <c r="F38" s="410"/>
      <c r="G38" s="410"/>
      <c r="H38" s="410"/>
      <c r="I38" s="410"/>
      <c r="J38" s="410"/>
    </row>
  </sheetData>
  <mergeCells count="8">
    <mergeCell ref="A33:J33"/>
    <mergeCell ref="A31:J31"/>
    <mergeCell ref="A32:J32"/>
    <mergeCell ref="I1:J1"/>
    <mergeCell ref="A2:D2"/>
    <mergeCell ref="I4:J4"/>
    <mergeCell ref="C5:E5"/>
    <mergeCell ref="F5:I5"/>
  </mergeCells>
  <pageMargins left="0.5" right="0.25" top="0.5" bottom="0.5" header="0" footer="0.25"/>
  <pageSetup scale="87" orientation="portrait" cellComments="atEnd"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showGridLines="0" workbookViewId="0">
      <selection sqref="A1:C1"/>
    </sheetView>
  </sheetViews>
  <sheetFormatPr defaultColWidth="9.140625" defaultRowHeight="12.75" x14ac:dyDescent="0.2"/>
  <cols>
    <col min="1" max="1" width="38.7109375" customWidth="1"/>
    <col min="2" max="2" width="12.140625" customWidth="1"/>
    <col min="3" max="10" width="8.5703125" customWidth="1"/>
  </cols>
  <sheetData>
    <row r="1" spans="1:10" ht="12" customHeight="1" x14ac:dyDescent="0.2">
      <c r="A1" s="860" t="s">
        <v>12</v>
      </c>
      <c r="B1" s="860"/>
      <c r="C1" s="860"/>
      <c r="D1" s="163"/>
      <c r="E1" s="163"/>
      <c r="F1" s="41"/>
      <c r="G1" s="42"/>
      <c r="H1" s="42"/>
      <c r="I1" s="899"/>
      <c r="J1" s="899"/>
    </row>
    <row r="2" spans="1:10" ht="21" customHeight="1" x14ac:dyDescent="0.3">
      <c r="A2" s="893" t="s">
        <v>329</v>
      </c>
      <c r="B2" s="894"/>
      <c r="C2" s="894"/>
      <c r="D2" s="894"/>
      <c r="E2" s="894"/>
      <c r="F2" s="784"/>
      <c r="G2" s="785"/>
      <c r="H2" s="785"/>
      <c r="I2" s="785"/>
      <c r="J2" s="785"/>
    </row>
    <row r="3" spans="1:10" ht="12" customHeight="1" x14ac:dyDescent="0.2">
      <c r="A3" s="425"/>
      <c r="B3" s="425"/>
      <c r="C3" s="425"/>
      <c r="D3" s="425"/>
      <c r="E3" s="425"/>
      <c r="F3" s="426"/>
      <c r="G3" s="444"/>
      <c r="H3" s="427"/>
      <c r="I3" s="900"/>
      <c r="J3" s="900"/>
    </row>
    <row r="4" spans="1:10" ht="12" customHeight="1" x14ac:dyDescent="0.2">
      <c r="A4" s="445"/>
      <c r="B4" s="446"/>
      <c r="C4" s="901">
        <v>2014</v>
      </c>
      <c r="D4" s="901"/>
      <c r="E4" s="901"/>
      <c r="F4" s="901">
        <v>2015</v>
      </c>
      <c r="G4" s="901"/>
      <c r="H4" s="901"/>
      <c r="I4" s="901"/>
      <c r="J4" s="447">
        <v>2016</v>
      </c>
    </row>
    <row r="5" spans="1:10" ht="12" customHeight="1" x14ac:dyDescent="0.2">
      <c r="A5" s="448" t="s">
        <v>71</v>
      </c>
      <c r="B5" s="449" t="s">
        <v>43</v>
      </c>
      <c r="C5" s="450" t="s">
        <v>44</v>
      </c>
      <c r="D5" s="450" t="s">
        <v>45</v>
      </c>
      <c r="E5" s="450" t="s">
        <v>46</v>
      </c>
      <c r="F5" s="450" t="s">
        <v>43</v>
      </c>
      <c r="G5" s="450" t="s">
        <v>44</v>
      </c>
      <c r="H5" s="450" t="s">
        <v>45</v>
      </c>
      <c r="I5" s="450" t="s">
        <v>46</v>
      </c>
      <c r="J5" s="451" t="s">
        <v>47</v>
      </c>
    </row>
    <row r="6" spans="1:10" ht="6" customHeight="1" x14ac:dyDescent="0.2">
      <c r="A6" s="452"/>
      <c r="B6" s="453"/>
      <c r="C6" s="453"/>
      <c r="D6" s="453"/>
      <c r="E6" s="453"/>
      <c r="F6" s="453"/>
      <c r="G6" s="453"/>
      <c r="H6" s="453"/>
      <c r="I6" s="453"/>
      <c r="J6" s="454"/>
    </row>
    <row r="7" spans="1:10" ht="12" customHeight="1" x14ac:dyDescent="0.2">
      <c r="A7" s="798" t="s">
        <v>175</v>
      </c>
      <c r="B7" s="807"/>
      <c r="C7" s="807"/>
      <c r="D7" s="807"/>
      <c r="E7" s="807"/>
      <c r="F7" s="807"/>
      <c r="G7" s="807"/>
      <c r="H7" s="807"/>
      <c r="I7" s="807"/>
      <c r="J7" s="808"/>
    </row>
    <row r="8" spans="1:10" ht="12" customHeight="1" x14ac:dyDescent="0.2">
      <c r="A8" s="750" t="s">
        <v>199</v>
      </c>
      <c r="B8" s="801">
        <v>4165</v>
      </c>
      <c r="C8" s="801">
        <v>4252</v>
      </c>
      <c r="D8" s="801">
        <v>4352</v>
      </c>
      <c r="E8" s="801">
        <v>4453</v>
      </c>
      <c r="F8" s="801">
        <v>4535</v>
      </c>
      <c r="G8" s="801">
        <v>4565</v>
      </c>
      <c r="H8" s="801">
        <v>4610</v>
      </c>
      <c r="I8" s="801">
        <v>4635</v>
      </c>
      <c r="J8" s="802">
        <v>4678</v>
      </c>
    </row>
    <row r="9" spans="1:10" ht="12" customHeight="1" x14ac:dyDescent="0.2">
      <c r="A9" s="750" t="s">
        <v>200</v>
      </c>
      <c r="B9" s="801">
        <v>4704</v>
      </c>
      <c r="C9" s="801">
        <v>4818</v>
      </c>
      <c r="D9" s="801">
        <v>4946</v>
      </c>
      <c r="E9" s="801">
        <v>5068</v>
      </c>
      <c r="F9" s="801">
        <v>5178</v>
      </c>
      <c r="G9" s="801">
        <v>5240</v>
      </c>
      <c r="H9" s="801">
        <v>5336</v>
      </c>
      <c r="I9" s="801">
        <v>5418</v>
      </c>
      <c r="J9" s="802">
        <v>5508</v>
      </c>
    </row>
    <row r="10" spans="1:10" ht="12" customHeight="1" x14ac:dyDescent="0.2">
      <c r="A10" s="750" t="s">
        <v>201</v>
      </c>
      <c r="B10" s="799">
        <v>3508</v>
      </c>
      <c r="C10" s="799">
        <v>3585</v>
      </c>
      <c r="D10" s="799">
        <v>3651</v>
      </c>
      <c r="E10" s="799">
        <v>3727</v>
      </c>
      <c r="F10" s="799">
        <v>3784</v>
      </c>
      <c r="G10" s="799">
        <v>3788</v>
      </c>
      <c r="H10" s="799">
        <v>3829</v>
      </c>
      <c r="I10" s="799">
        <v>3872</v>
      </c>
      <c r="J10" s="800">
        <v>3917</v>
      </c>
    </row>
    <row r="11" spans="1:10" ht="12" customHeight="1" x14ac:dyDescent="0.2">
      <c r="A11" s="755" t="s">
        <v>202</v>
      </c>
      <c r="B11" s="799">
        <v>12377</v>
      </c>
      <c r="C11" s="799">
        <v>12655</v>
      </c>
      <c r="D11" s="799">
        <v>12949</v>
      </c>
      <c r="E11" s="799">
        <v>13248</v>
      </c>
      <c r="F11" s="799">
        <v>13497</v>
      </c>
      <c r="G11" s="799">
        <v>13593</v>
      </c>
      <c r="H11" s="799">
        <v>13775</v>
      </c>
      <c r="I11" s="799">
        <v>13925</v>
      </c>
      <c r="J11" s="800">
        <v>14103</v>
      </c>
    </row>
    <row r="12" spans="1:10" ht="12" customHeight="1" x14ac:dyDescent="0.2">
      <c r="A12" s="750" t="s">
        <v>203</v>
      </c>
      <c r="B12" s="799">
        <v>2161</v>
      </c>
      <c r="C12" s="799">
        <v>2091</v>
      </c>
      <c r="D12" s="799">
        <v>2023</v>
      </c>
      <c r="E12" s="799">
        <v>1956</v>
      </c>
      <c r="F12" s="799">
        <v>1891</v>
      </c>
      <c r="G12" s="799">
        <v>1820</v>
      </c>
      <c r="H12" s="799">
        <v>1738</v>
      </c>
      <c r="I12" s="799">
        <v>1667</v>
      </c>
      <c r="J12" s="800">
        <v>1589</v>
      </c>
    </row>
    <row r="13" spans="1:10" ht="12" customHeight="1" x14ac:dyDescent="0.2">
      <c r="A13" s="755" t="s">
        <v>204</v>
      </c>
      <c r="B13" s="753">
        <v>6865</v>
      </c>
      <c r="C13" s="753">
        <v>6909</v>
      </c>
      <c r="D13" s="753">
        <v>6969</v>
      </c>
      <c r="E13" s="753">
        <v>7024</v>
      </c>
      <c r="F13" s="753">
        <v>7069</v>
      </c>
      <c r="G13" s="753">
        <v>7060</v>
      </c>
      <c r="H13" s="753">
        <v>7074</v>
      </c>
      <c r="I13" s="753">
        <v>7085</v>
      </c>
      <c r="J13" s="754">
        <v>7097</v>
      </c>
    </row>
    <row r="14" spans="1:10" ht="24" customHeight="1" x14ac:dyDescent="0.2">
      <c r="A14" s="803" t="s">
        <v>225</v>
      </c>
      <c r="B14" s="799">
        <v>4895</v>
      </c>
      <c r="C14" s="799">
        <v>4730</v>
      </c>
      <c r="D14" s="799">
        <v>4566</v>
      </c>
      <c r="E14" s="799">
        <v>4415</v>
      </c>
      <c r="F14" s="799">
        <v>4264</v>
      </c>
      <c r="G14" s="799">
        <v>4113</v>
      </c>
      <c r="H14" s="799">
        <v>3951</v>
      </c>
      <c r="I14" s="799">
        <v>3799</v>
      </c>
      <c r="J14" s="800">
        <v>3643</v>
      </c>
    </row>
    <row r="15" spans="1:10" ht="12" customHeight="1" x14ac:dyDescent="0.2">
      <c r="A15" s="755" t="s">
        <v>205</v>
      </c>
      <c r="B15" s="805">
        <v>8403</v>
      </c>
      <c r="C15" s="805">
        <v>8315</v>
      </c>
      <c r="D15" s="805">
        <v>8217</v>
      </c>
      <c r="E15" s="805">
        <v>8142</v>
      </c>
      <c r="F15" s="805">
        <v>8048</v>
      </c>
      <c r="G15" s="805">
        <v>7901</v>
      </c>
      <c r="H15" s="805">
        <v>7780</v>
      </c>
      <c r="I15" s="805">
        <v>7671</v>
      </c>
      <c r="J15" s="806">
        <v>7560</v>
      </c>
    </row>
    <row r="16" spans="1:10" ht="12" customHeight="1" x14ac:dyDescent="0.2">
      <c r="A16" s="804" t="s">
        <v>206</v>
      </c>
      <c r="B16" s="805">
        <v>8782</v>
      </c>
      <c r="C16" s="805">
        <v>8679</v>
      </c>
      <c r="D16" s="805">
        <v>8565</v>
      </c>
      <c r="E16" s="805">
        <v>8475</v>
      </c>
      <c r="F16" s="805">
        <v>8368</v>
      </c>
      <c r="G16" s="805">
        <v>8209</v>
      </c>
      <c r="H16" s="805">
        <v>8072</v>
      </c>
      <c r="I16" s="805">
        <v>7949</v>
      </c>
      <c r="J16" s="806">
        <v>7824</v>
      </c>
    </row>
    <row r="17" spans="1:10" ht="12" customHeight="1" x14ac:dyDescent="0.2">
      <c r="A17" s="804" t="s">
        <v>207</v>
      </c>
      <c r="B17" s="805">
        <v>16878</v>
      </c>
      <c r="C17" s="805">
        <v>16613</v>
      </c>
      <c r="D17" s="805">
        <v>16375</v>
      </c>
      <c r="E17" s="805">
        <v>16140</v>
      </c>
      <c r="F17" s="805">
        <v>15897</v>
      </c>
      <c r="G17" s="805">
        <v>15586</v>
      </c>
      <c r="H17" s="805">
        <v>15324</v>
      </c>
      <c r="I17" s="805">
        <v>15035</v>
      </c>
      <c r="J17" s="806">
        <v>14781</v>
      </c>
    </row>
    <row r="18" spans="1:10" ht="12" customHeight="1" x14ac:dyDescent="0.2">
      <c r="A18" s="556"/>
      <c r="B18" s="809"/>
      <c r="C18" s="809"/>
      <c r="D18" s="809"/>
      <c r="E18" s="809"/>
      <c r="F18" s="809"/>
      <c r="G18" s="809"/>
      <c r="H18" s="809"/>
      <c r="I18" s="809"/>
      <c r="J18" s="810"/>
    </row>
    <row r="19" spans="1:10" ht="12" customHeight="1" x14ac:dyDescent="0.2">
      <c r="A19" s="798" t="s">
        <v>208</v>
      </c>
      <c r="B19" s="799"/>
      <c r="C19" s="799"/>
      <c r="D19" s="799"/>
      <c r="E19" s="799"/>
      <c r="F19" s="799"/>
      <c r="G19" s="799"/>
      <c r="H19" s="799"/>
      <c r="I19" s="799"/>
      <c r="J19" s="800"/>
    </row>
    <row r="20" spans="1:10" ht="12" customHeight="1" x14ac:dyDescent="0.2">
      <c r="A20" s="750" t="s">
        <v>199</v>
      </c>
      <c r="B20" s="801">
        <v>54</v>
      </c>
      <c r="C20" s="801">
        <v>87</v>
      </c>
      <c r="D20" s="801">
        <v>100</v>
      </c>
      <c r="E20" s="801">
        <v>101</v>
      </c>
      <c r="F20" s="801">
        <v>82</v>
      </c>
      <c r="G20" s="801">
        <v>30</v>
      </c>
      <c r="H20" s="801">
        <v>45</v>
      </c>
      <c r="I20" s="801">
        <v>25</v>
      </c>
      <c r="J20" s="802">
        <v>43</v>
      </c>
    </row>
    <row r="21" spans="1:10" ht="12" customHeight="1" x14ac:dyDescent="0.2">
      <c r="A21" s="750" t="s">
        <v>200</v>
      </c>
      <c r="B21" s="801">
        <v>79</v>
      </c>
      <c r="C21" s="801">
        <v>114</v>
      </c>
      <c r="D21" s="801">
        <v>128</v>
      </c>
      <c r="E21" s="801">
        <v>122</v>
      </c>
      <c r="F21" s="801">
        <v>110</v>
      </c>
      <c r="G21" s="801">
        <v>62</v>
      </c>
      <c r="H21" s="801">
        <v>96</v>
      </c>
      <c r="I21" s="801">
        <v>82</v>
      </c>
      <c r="J21" s="802">
        <v>90</v>
      </c>
    </row>
    <row r="22" spans="1:10" ht="12" customHeight="1" x14ac:dyDescent="0.2">
      <c r="A22" s="750" t="s">
        <v>201</v>
      </c>
      <c r="B22" s="799">
        <v>84</v>
      </c>
      <c r="C22" s="799">
        <v>77</v>
      </c>
      <c r="D22" s="799">
        <v>66</v>
      </c>
      <c r="E22" s="799">
        <v>76</v>
      </c>
      <c r="F22" s="799">
        <v>57</v>
      </c>
      <c r="G22" s="799">
        <v>4</v>
      </c>
      <c r="H22" s="799">
        <v>41</v>
      </c>
      <c r="I22" s="799">
        <v>43</v>
      </c>
      <c r="J22" s="800">
        <v>45</v>
      </c>
    </row>
    <row r="23" spans="1:10" ht="12" customHeight="1" x14ac:dyDescent="0.2">
      <c r="A23" s="755" t="s">
        <v>202</v>
      </c>
      <c r="B23" s="799">
        <v>217</v>
      </c>
      <c r="C23" s="799">
        <v>278</v>
      </c>
      <c r="D23" s="799">
        <v>294</v>
      </c>
      <c r="E23" s="799">
        <v>299</v>
      </c>
      <c r="F23" s="799">
        <v>249</v>
      </c>
      <c r="G23" s="799">
        <v>96</v>
      </c>
      <c r="H23" s="799">
        <v>182</v>
      </c>
      <c r="I23" s="799">
        <v>150</v>
      </c>
      <c r="J23" s="800">
        <v>178</v>
      </c>
    </row>
    <row r="24" spans="1:10" ht="12" customHeight="1" x14ac:dyDescent="0.2">
      <c r="A24" s="750" t="s">
        <v>203</v>
      </c>
      <c r="B24" s="799">
        <v>-59</v>
      </c>
      <c r="C24" s="799">
        <v>-70</v>
      </c>
      <c r="D24" s="799">
        <v>-68</v>
      </c>
      <c r="E24" s="799">
        <v>-67</v>
      </c>
      <c r="F24" s="799">
        <v>-65</v>
      </c>
      <c r="G24" s="799">
        <v>-71</v>
      </c>
      <c r="H24" s="799">
        <v>-82</v>
      </c>
      <c r="I24" s="799">
        <v>-71</v>
      </c>
      <c r="J24" s="800">
        <v>-78</v>
      </c>
    </row>
    <row r="25" spans="1:10" ht="12" customHeight="1" x14ac:dyDescent="0.2">
      <c r="A25" s="755" t="s">
        <v>204</v>
      </c>
      <c r="B25" s="753">
        <v>20</v>
      </c>
      <c r="C25" s="753">
        <v>44</v>
      </c>
      <c r="D25" s="753">
        <v>60</v>
      </c>
      <c r="E25" s="753">
        <v>55</v>
      </c>
      <c r="F25" s="753">
        <v>45</v>
      </c>
      <c r="G25" s="753">
        <v>-9</v>
      </c>
      <c r="H25" s="753">
        <v>14</v>
      </c>
      <c r="I25" s="753">
        <v>11</v>
      </c>
      <c r="J25" s="754">
        <v>12</v>
      </c>
    </row>
    <row r="26" spans="1:10" ht="24" customHeight="1" x14ac:dyDescent="0.2">
      <c r="A26" s="803" t="s">
        <v>226</v>
      </c>
      <c r="B26" s="799">
        <v>-189</v>
      </c>
      <c r="C26" s="799">
        <v>-165</v>
      </c>
      <c r="D26" s="799">
        <v>-164</v>
      </c>
      <c r="E26" s="799">
        <v>-151</v>
      </c>
      <c r="F26" s="799">
        <v>-151</v>
      </c>
      <c r="G26" s="799">
        <v>-151</v>
      </c>
      <c r="H26" s="799">
        <v>-162</v>
      </c>
      <c r="I26" s="799">
        <v>-152</v>
      </c>
      <c r="J26" s="800">
        <v>-156</v>
      </c>
    </row>
    <row r="27" spans="1:10" ht="12" customHeight="1" x14ac:dyDescent="0.2">
      <c r="A27" s="755" t="s">
        <v>205</v>
      </c>
      <c r="B27" s="801">
        <v>-105</v>
      </c>
      <c r="C27" s="801">
        <v>-88</v>
      </c>
      <c r="D27" s="801">
        <v>-98</v>
      </c>
      <c r="E27" s="801">
        <v>-75</v>
      </c>
      <c r="F27" s="801">
        <v>-94</v>
      </c>
      <c r="G27" s="801">
        <v>-147</v>
      </c>
      <c r="H27" s="801">
        <v>-121</v>
      </c>
      <c r="I27" s="801">
        <v>-109</v>
      </c>
      <c r="J27" s="802">
        <v>-111</v>
      </c>
    </row>
    <row r="28" spans="1:10" ht="12" customHeight="1" x14ac:dyDescent="0.2">
      <c r="A28" s="804" t="s">
        <v>206</v>
      </c>
      <c r="B28" s="805">
        <v>-125</v>
      </c>
      <c r="C28" s="805">
        <v>-103</v>
      </c>
      <c r="D28" s="805">
        <v>-114</v>
      </c>
      <c r="E28" s="805">
        <v>-90</v>
      </c>
      <c r="F28" s="805">
        <v>-107</v>
      </c>
      <c r="G28" s="805">
        <v>-159</v>
      </c>
      <c r="H28" s="805">
        <v>-137</v>
      </c>
      <c r="I28" s="805">
        <v>-123</v>
      </c>
      <c r="J28" s="806">
        <v>-125</v>
      </c>
    </row>
    <row r="29" spans="1:10" ht="12" customHeight="1" x14ac:dyDescent="0.2">
      <c r="A29" s="804" t="s">
        <v>207</v>
      </c>
      <c r="B29" s="805">
        <v>-270</v>
      </c>
      <c r="C29" s="805">
        <v>-265</v>
      </c>
      <c r="D29" s="805">
        <v>-238</v>
      </c>
      <c r="E29" s="805">
        <v>-235</v>
      </c>
      <c r="F29" s="805">
        <v>-243</v>
      </c>
      <c r="G29" s="805">
        <v>-311</v>
      </c>
      <c r="H29" s="805">
        <v>-262</v>
      </c>
      <c r="I29" s="805">
        <v>-289</v>
      </c>
      <c r="J29" s="806">
        <v>-254</v>
      </c>
    </row>
    <row r="30" spans="1:10" ht="7.5" customHeight="1" x14ac:dyDescent="0.2">
      <c r="A30" s="811"/>
      <c r="B30" s="812"/>
      <c r="C30" s="812"/>
      <c r="D30" s="812"/>
      <c r="E30" s="812"/>
      <c r="F30" s="812"/>
      <c r="G30" s="812"/>
      <c r="H30" s="812"/>
      <c r="I30" s="812"/>
      <c r="J30" s="813"/>
    </row>
    <row r="31" spans="1:10" ht="12" customHeight="1" x14ac:dyDescent="0.2">
      <c r="A31" s="792" t="s">
        <v>209</v>
      </c>
      <c r="B31" s="793"/>
      <c r="C31" s="793"/>
      <c r="D31" s="793"/>
      <c r="E31" s="793"/>
      <c r="F31" s="793"/>
      <c r="G31" s="793"/>
      <c r="H31" s="793"/>
      <c r="I31" s="793"/>
      <c r="J31" s="794"/>
    </row>
    <row r="32" spans="1:10" ht="12" customHeight="1" x14ac:dyDescent="0.2">
      <c r="A32" s="755" t="s">
        <v>210</v>
      </c>
      <c r="B32" s="774">
        <v>2341</v>
      </c>
      <c r="C32" s="774">
        <v>2415</v>
      </c>
      <c r="D32" s="774">
        <v>2483</v>
      </c>
      <c r="E32" s="774">
        <v>2567</v>
      </c>
      <c r="F32" s="774">
        <v>2607</v>
      </c>
      <c r="G32" s="774">
        <v>2684</v>
      </c>
      <c r="H32" s="774">
        <v>2695</v>
      </c>
      <c r="I32" s="774">
        <v>2775</v>
      </c>
      <c r="J32" s="775">
        <v>2766</v>
      </c>
    </row>
    <row r="33" spans="1:10" ht="12" customHeight="1" x14ac:dyDescent="0.2">
      <c r="A33" s="814"/>
      <c r="B33" s="815"/>
      <c r="C33" s="815"/>
      <c r="D33" s="815"/>
      <c r="E33" s="815"/>
      <c r="F33" s="815"/>
      <c r="G33" s="815"/>
      <c r="H33" s="815"/>
      <c r="I33" s="815"/>
      <c r="J33" s="816"/>
    </row>
    <row r="34" spans="1:10" ht="12" customHeight="1" x14ac:dyDescent="0.2">
      <c r="A34" s="795" t="s">
        <v>190</v>
      </c>
      <c r="B34" s="796"/>
      <c r="C34" s="796"/>
      <c r="D34" s="796"/>
      <c r="E34" s="796"/>
      <c r="F34" s="796"/>
      <c r="G34" s="796"/>
      <c r="H34" s="796"/>
      <c r="I34" s="796"/>
      <c r="J34" s="797"/>
    </row>
    <row r="35" spans="1:10" ht="12" customHeight="1" x14ac:dyDescent="0.2">
      <c r="A35" s="628" t="s">
        <v>191</v>
      </c>
      <c r="B35" s="617">
        <v>1385</v>
      </c>
      <c r="C35" s="617">
        <v>1345</v>
      </c>
      <c r="D35" s="617">
        <v>1464</v>
      </c>
      <c r="E35" s="617">
        <v>1556</v>
      </c>
      <c r="F35" s="617">
        <v>1077</v>
      </c>
      <c r="G35" s="617">
        <v>1134</v>
      </c>
      <c r="H35" s="617">
        <v>1202</v>
      </c>
      <c r="I35" s="617">
        <v>1636</v>
      </c>
      <c r="J35" s="629">
        <v>1006</v>
      </c>
    </row>
    <row r="36" spans="1:10" ht="12" customHeight="1" x14ac:dyDescent="0.2">
      <c r="A36" s="850" t="s">
        <v>339</v>
      </c>
      <c r="B36" s="786">
        <v>70.099999999999994</v>
      </c>
      <c r="C36" s="786">
        <v>70</v>
      </c>
      <c r="D36" s="786">
        <v>68.8</v>
      </c>
      <c r="E36" s="786">
        <v>66.5</v>
      </c>
      <c r="F36" s="786">
        <v>65.3</v>
      </c>
      <c r="G36" s="786">
        <v>62.8</v>
      </c>
      <c r="H36" s="786">
        <v>61.8</v>
      </c>
      <c r="I36" s="786">
        <v>61</v>
      </c>
      <c r="J36" s="787">
        <v>59.5</v>
      </c>
    </row>
    <row r="37" spans="1:10" ht="12" customHeight="1" x14ac:dyDescent="0.2">
      <c r="A37" s="755" t="s">
        <v>211</v>
      </c>
      <c r="B37" s="788">
        <v>11990</v>
      </c>
      <c r="C37" s="788">
        <v>12158</v>
      </c>
      <c r="D37" s="788">
        <v>12372</v>
      </c>
      <c r="E37" s="788">
        <v>12536</v>
      </c>
      <c r="F37" s="788">
        <v>12681</v>
      </c>
      <c r="G37" s="788">
        <v>12863</v>
      </c>
      <c r="H37" s="788">
        <v>13024</v>
      </c>
      <c r="I37" s="788">
        <v>13196</v>
      </c>
      <c r="J37" s="789">
        <v>13366</v>
      </c>
    </row>
    <row r="38" spans="1:10" ht="12" customHeight="1" x14ac:dyDescent="0.2">
      <c r="A38" s="755" t="s">
        <v>212</v>
      </c>
      <c r="B38" s="790">
        <v>0.34699999999999998</v>
      </c>
      <c r="C38" s="790">
        <v>0.35</v>
      </c>
      <c r="D38" s="790">
        <v>0.35199999999999998</v>
      </c>
      <c r="E38" s="790">
        <v>0.35499999999999998</v>
      </c>
      <c r="F38" s="790">
        <v>0.35799999999999998</v>
      </c>
      <c r="G38" s="790">
        <v>0.35499999999999998</v>
      </c>
      <c r="H38" s="790">
        <v>0.35399999999999998</v>
      </c>
      <c r="I38" s="790">
        <v>0.35099999999999998</v>
      </c>
      <c r="J38" s="791">
        <v>0.35</v>
      </c>
    </row>
    <row r="39" spans="1:10" ht="12" customHeight="1" x14ac:dyDescent="0.2">
      <c r="A39" s="755" t="s">
        <v>213</v>
      </c>
      <c r="B39" s="788">
        <v>12292</v>
      </c>
      <c r="C39" s="788">
        <v>12465</v>
      </c>
      <c r="D39" s="788">
        <v>12671</v>
      </c>
      <c r="E39" s="788">
        <v>12825</v>
      </c>
      <c r="F39" s="788">
        <v>12970</v>
      </c>
      <c r="G39" s="788">
        <v>13154</v>
      </c>
      <c r="H39" s="788">
        <v>13317</v>
      </c>
      <c r="I39" s="788">
        <v>13491</v>
      </c>
      <c r="J39" s="789">
        <v>13661</v>
      </c>
    </row>
    <row r="40" spans="1:10" ht="12" customHeight="1" x14ac:dyDescent="0.2">
      <c r="A40" s="755" t="s">
        <v>214</v>
      </c>
      <c r="B40" s="790">
        <v>0.38300000000000001</v>
      </c>
      <c r="C40" s="790">
        <v>0.38700000000000001</v>
      </c>
      <c r="D40" s="790">
        <v>0.39</v>
      </c>
      <c r="E40" s="790">
        <v>0.39500000000000002</v>
      </c>
      <c r="F40" s="790">
        <v>0.39900000000000002</v>
      </c>
      <c r="G40" s="790">
        <v>0.39800000000000002</v>
      </c>
      <c r="H40" s="790">
        <v>0.40100000000000002</v>
      </c>
      <c r="I40" s="790">
        <v>0.40200000000000002</v>
      </c>
      <c r="J40" s="791">
        <v>0.40300000000000002</v>
      </c>
    </row>
    <row r="41" spans="1:10" ht="6.75" customHeight="1" x14ac:dyDescent="0.2">
      <c r="A41" s="249"/>
      <c r="B41" s="249"/>
      <c r="C41" s="250"/>
      <c r="D41" s="250"/>
      <c r="E41" s="250"/>
      <c r="F41" s="250"/>
      <c r="G41" s="250"/>
      <c r="H41" s="250"/>
      <c r="I41" s="250"/>
      <c r="J41" s="257"/>
    </row>
    <row r="42" spans="1:10" ht="12" customHeight="1" x14ac:dyDescent="0.2">
      <c r="A42" s="258" t="s">
        <v>215</v>
      </c>
      <c r="B42" s="258"/>
      <c r="C42" s="100"/>
      <c r="D42" s="100"/>
      <c r="E42" s="100"/>
      <c r="F42" s="100"/>
      <c r="G42" s="100"/>
      <c r="H42" s="100"/>
      <c r="I42" s="100"/>
      <c r="J42" s="230"/>
    </row>
    <row r="43" spans="1:10" ht="24" customHeight="1" x14ac:dyDescent="0.2">
      <c r="A43" s="883" t="s">
        <v>192</v>
      </c>
      <c r="B43" s="883"/>
      <c r="C43" s="883"/>
      <c r="D43" s="883"/>
      <c r="E43" s="883"/>
      <c r="F43" s="883"/>
      <c r="G43" s="883"/>
      <c r="H43" s="883"/>
      <c r="I43" s="883"/>
      <c r="J43" s="883"/>
    </row>
    <row r="44" spans="1:10" ht="12" customHeight="1" x14ac:dyDescent="0.2">
      <c r="A44" s="898" t="s">
        <v>193</v>
      </c>
      <c r="B44" s="898"/>
      <c r="C44" s="898"/>
      <c r="D44" s="898"/>
      <c r="E44" s="898"/>
      <c r="F44" s="898"/>
      <c r="G44" s="69"/>
      <c r="H44" s="69"/>
      <c r="I44" s="69"/>
      <c r="J44" s="69"/>
    </row>
    <row r="45" spans="1:10" ht="13.5" customHeight="1" x14ac:dyDescent="0.2">
      <c r="A45" s="890" t="s">
        <v>345</v>
      </c>
      <c r="B45" s="890"/>
      <c r="C45" s="890"/>
      <c r="D45" s="890"/>
      <c r="E45" s="890"/>
      <c r="F45" s="890"/>
      <c r="G45" s="890"/>
      <c r="H45" s="890"/>
      <c r="I45" s="890"/>
      <c r="J45" s="890"/>
    </row>
    <row r="46" spans="1:10" x14ac:dyDescent="0.2">
      <c r="A46" s="890" t="s">
        <v>346</v>
      </c>
      <c r="B46" s="890"/>
      <c r="C46" s="890"/>
      <c r="D46" s="890"/>
      <c r="E46" s="890"/>
      <c r="F46" s="890"/>
      <c r="G46" s="890"/>
      <c r="H46" s="890"/>
      <c r="I46" s="890"/>
      <c r="J46" s="890"/>
    </row>
  </sheetData>
  <mergeCells count="10">
    <mergeCell ref="A46:J46"/>
    <mergeCell ref="A45:J45"/>
    <mergeCell ref="A43:J43"/>
    <mergeCell ref="A44:F44"/>
    <mergeCell ref="A1:C1"/>
    <mergeCell ref="I1:J1"/>
    <mergeCell ref="A2:E2"/>
    <mergeCell ref="I3:J3"/>
    <mergeCell ref="C4:E4"/>
    <mergeCell ref="F4:I4"/>
  </mergeCells>
  <pageMargins left="0.5" right="0.25" top="0.5" bottom="0.5" header="0" footer="0.25"/>
  <pageSetup scale="84" orientation="portrait" cellComments="atEnd"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3:A69"/>
  <sheetViews>
    <sheetView showGridLines="0" zoomScaleNormal="100" workbookViewId="0"/>
  </sheetViews>
  <sheetFormatPr defaultColWidth="11.42578125" defaultRowHeight="12" customHeight="1" x14ac:dyDescent="0.2"/>
  <cols>
    <col min="1" max="1" width="102" style="269" customWidth="1"/>
    <col min="2" max="2" width="6.140625" style="269" customWidth="1"/>
    <col min="3" max="16384" width="11.42578125" style="269"/>
  </cols>
  <sheetData>
    <row r="63" spans="1:1" ht="12" customHeight="1" x14ac:dyDescent="0.2">
      <c r="A63" s="463"/>
    </row>
    <row r="64" spans="1:1" ht="12" customHeight="1" x14ac:dyDescent="0.2">
      <c r="A64" s="889"/>
    </row>
    <row r="65" spans="1:1" ht="12" customHeight="1" x14ac:dyDescent="0.2">
      <c r="A65" s="889"/>
    </row>
    <row r="66" spans="1:1" ht="12" customHeight="1" x14ac:dyDescent="0.2">
      <c r="A66" s="889"/>
    </row>
    <row r="67" spans="1:1" ht="17.25" customHeight="1" x14ac:dyDescent="0.2">
      <c r="A67" s="889"/>
    </row>
    <row r="68" spans="1:1" ht="17.25" customHeight="1" x14ac:dyDescent="0.2">
      <c r="A68" s="889"/>
    </row>
    <row r="69" spans="1:1" ht="15.75" customHeight="1" x14ac:dyDescent="0.2">
      <c r="A69" s="889"/>
    </row>
  </sheetData>
  <mergeCells count="1">
    <mergeCell ref="A64:A69"/>
  </mergeCells>
  <pageMargins left="0.5" right="0.25" top="0.5" bottom="0.5" header="0" footer="0.25"/>
  <pageSetup scale="91" orientation="portrait" r:id="rId1"/>
  <headerFooter alignWithMargins="0">
    <oddFooter xml:space="preserve">&amp;C&amp;P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27"/>
  <sheetViews>
    <sheetView showGridLines="0" zoomScaleNormal="100" zoomScaleSheetLayoutView="110" workbookViewId="0"/>
  </sheetViews>
  <sheetFormatPr defaultColWidth="91.85546875" defaultRowHeight="12.75" x14ac:dyDescent="0.2"/>
  <cols>
    <col min="1" max="1" width="2.140625" style="286" customWidth="1"/>
    <col min="2" max="2" width="132.7109375" style="286" customWidth="1"/>
    <col min="3" max="16384" width="91.85546875" style="286"/>
  </cols>
  <sheetData>
    <row r="1" spans="1:2" s="279" customFormat="1" ht="12" customHeight="1" x14ac:dyDescent="0.2">
      <c r="A1" s="278" t="s">
        <v>335</v>
      </c>
    </row>
    <row r="2" spans="1:2" s="279" customFormat="1" ht="30.75" customHeight="1" x14ac:dyDescent="0.2">
      <c r="A2" s="280" t="s">
        <v>239</v>
      </c>
    </row>
    <row r="3" spans="1:2" s="282" customFormat="1" ht="12.75" customHeight="1" x14ac:dyDescent="0.2">
      <c r="A3" s="460" t="s">
        <v>240</v>
      </c>
      <c r="B3" s="281"/>
    </row>
    <row r="4" spans="1:2" s="279" customFormat="1" ht="65.099999999999994" customHeight="1" x14ac:dyDescent="0.2">
      <c r="A4" s="904" t="s">
        <v>241</v>
      </c>
      <c r="B4" s="904"/>
    </row>
    <row r="5" spans="1:2" s="279" customFormat="1" ht="7.5" customHeight="1" x14ac:dyDescent="0.2">
      <c r="A5" s="462"/>
      <c r="B5" s="462"/>
    </row>
    <row r="6" spans="1:2" s="282" customFormat="1" ht="12.75" customHeight="1" x14ac:dyDescent="0.2">
      <c r="A6" s="460" t="s">
        <v>242</v>
      </c>
      <c r="B6" s="283"/>
    </row>
    <row r="7" spans="1:2" s="279" customFormat="1" ht="41.1" customHeight="1" x14ac:dyDescent="0.2">
      <c r="A7" s="904" t="s">
        <v>243</v>
      </c>
      <c r="B7" s="904"/>
    </row>
    <row r="8" spans="1:2" s="279" customFormat="1" ht="7.5" customHeight="1" x14ac:dyDescent="0.2">
      <c r="A8" s="462"/>
      <c r="B8" s="462"/>
    </row>
    <row r="9" spans="1:2" s="282" customFormat="1" ht="12.75" customHeight="1" x14ac:dyDescent="0.2">
      <c r="A9" s="460" t="s">
        <v>244</v>
      </c>
      <c r="B9" s="281"/>
    </row>
    <row r="10" spans="1:2" s="279" customFormat="1" ht="66" customHeight="1" x14ac:dyDescent="0.2">
      <c r="A10" s="904" t="s">
        <v>245</v>
      </c>
      <c r="B10" s="904"/>
    </row>
    <row r="11" spans="1:2" s="279" customFormat="1" ht="42" customHeight="1" x14ac:dyDescent="0.2">
      <c r="A11" s="284"/>
      <c r="B11" s="461" t="s">
        <v>246</v>
      </c>
    </row>
    <row r="12" spans="1:2" s="279" customFormat="1" ht="33.950000000000003" customHeight="1" x14ac:dyDescent="0.2">
      <c r="A12" s="284"/>
      <c r="B12" s="461" t="s">
        <v>247</v>
      </c>
    </row>
    <row r="13" spans="1:2" s="279" customFormat="1" ht="21.95" customHeight="1" x14ac:dyDescent="0.2">
      <c r="A13" s="284"/>
      <c r="B13" s="461" t="s">
        <v>248</v>
      </c>
    </row>
    <row r="14" spans="1:2" s="279" customFormat="1" ht="41.1" customHeight="1" x14ac:dyDescent="0.2">
      <c r="A14" s="284"/>
      <c r="B14" s="461" t="s">
        <v>249</v>
      </c>
    </row>
    <row r="15" spans="1:2" s="279" customFormat="1" ht="7.5" customHeight="1" x14ac:dyDescent="0.2">
      <c r="A15" s="284"/>
      <c r="B15" s="461"/>
    </row>
    <row r="16" spans="1:2" s="279" customFormat="1" ht="12.75" customHeight="1" x14ac:dyDescent="0.2">
      <c r="A16" s="903" t="s">
        <v>250</v>
      </c>
      <c r="B16" s="903"/>
    </row>
    <row r="17" spans="1:2" s="279" customFormat="1" ht="30.75" customHeight="1" x14ac:dyDescent="0.2">
      <c r="A17" s="902" t="s">
        <v>251</v>
      </c>
      <c r="B17" s="902"/>
    </row>
    <row r="18" spans="1:2" s="279" customFormat="1" ht="7.5" customHeight="1" x14ac:dyDescent="0.2">
      <c r="A18" s="285"/>
      <c r="B18" s="285"/>
    </row>
    <row r="19" spans="1:2" s="279" customFormat="1" ht="12.75" customHeight="1" x14ac:dyDescent="0.2">
      <c r="A19" s="903" t="s">
        <v>252</v>
      </c>
      <c r="B19" s="903"/>
    </row>
    <row r="20" spans="1:2" s="279" customFormat="1" ht="64.5" customHeight="1" x14ac:dyDescent="0.2">
      <c r="A20" s="902" t="s">
        <v>253</v>
      </c>
      <c r="B20" s="902"/>
    </row>
    <row r="21" spans="1:2" s="279" customFormat="1" ht="7.5" customHeight="1" x14ac:dyDescent="0.2">
      <c r="A21" s="461"/>
      <c r="B21" s="461"/>
    </row>
    <row r="22" spans="1:2" s="279" customFormat="1" x14ac:dyDescent="0.2">
      <c r="A22" s="903" t="s">
        <v>254</v>
      </c>
      <c r="B22" s="903"/>
    </row>
    <row r="23" spans="1:2" s="279" customFormat="1" ht="96" customHeight="1" x14ac:dyDescent="0.2">
      <c r="A23" s="902" t="s">
        <v>255</v>
      </c>
      <c r="B23" s="902"/>
    </row>
    <row r="24" spans="1:2" s="279" customFormat="1" ht="7.5" customHeight="1" x14ac:dyDescent="0.2">
      <c r="A24" s="461"/>
      <c r="B24" s="461"/>
    </row>
    <row r="27" spans="1:2" s="279" customFormat="1" ht="7.5" customHeight="1" x14ac:dyDescent="0.2">
      <c r="A27" s="461"/>
      <c r="B27" s="461"/>
    </row>
  </sheetData>
  <mergeCells count="9">
    <mergeCell ref="A20:B20"/>
    <mergeCell ref="A22:B22"/>
    <mergeCell ref="A23:B23"/>
    <mergeCell ref="A4:B4"/>
    <mergeCell ref="A7:B7"/>
    <mergeCell ref="A10:B10"/>
    <mergeCell ref="A16:B16"/>
    <mergeCell ref="A17:B17"/>
    <mergeCell ref="A19:B19"/>
  </mergeCells>
  <pageMargins left="0.5" right="0.5" top="0.5" bottom="0.5" header="0" footer="0.25"/>
  <pageSetup scale="72" orientation="portrait" r:id="rId1"/>
  <headerFooter alignWithMargins="0">
    <oddFooter xml:space="preserve">&amp;C&amp;P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64"/>
  <sheetViews>
    <sheetView showGridLines="0" zoomScaleNormal="100" zoomScaleSheetLayoutView="100" workbookViewId="0"/>
  </sheetViews>
  <sheetFormatPr defaultColWidth="37.85546875" defaultRowHeight="9" customHeight="1" x14ac:dyDescent="0.15"/>
  <cols>
    <col min="1" max="1" width="47.7109375" style="324" customWidth="1"/>
    <col min="2" max="10" width="10.7109375" style="324" customWidth="1"/>
    <col min="11" max="27" width="8.7109375" style="324" customWidth="1"/>
    <col min="28" max="28" width="10" style="324" customWidth="1"/>
    <col min="29" max="140" width="8.7109375" style="324" customWidth="1"/>
    <col min="141" max="302" width="8.5703125" style="324" customWidth="1"/>
    <col min="303" max="16384" width="37.85546875" style="324"/>
  </cols>
  <sheetData>
    <row r="1" spans="1:11" s="288" customFormat="1" ht="12" customHeight="1" x14ac:dyDescent="0.2">
      <c r="A1" s="287" t="s">
        <v>238</v>
      </c>
    </row>
    <row r="2" spans="1:11" s="290" customFormat="1" ht="21" customHeight="1" x14ac:dyDescent="0.3">
      <c r="A2" s="289" t="s">
        <v>256</v>
      </c>
    </row>
    <row r="3" spans="1:11" s="290" customFormat="1" ht="6.75" customHeight="1" x14ac:dyDescent="0.3">
      <c r="A3" s="289"/>
    </row>
    <row r="4" spans="1:11" s="290" customFormat="1" ht="12" customHeight="1" x14ac:dyDescent="0.3">
      <c r="A4" s="289"/>
      <c r="B4" s="649"/>
      <c r="C4" s="649"/>
      <c r="D4" s="649"/>
      <c r="E4" s="649"/>
      <c r="F4" s="649"/>
      <c r="G4" s="650"/>
      <c r="H4" s="649"/>
      <c r="I4" s="651"/>
      <c r="J4" s="650" t="s">
        <v>257</v>
      </c>
    </row>
    <row r="5" spans="1:11" s="290" customFormat="1" ht="12" customHeight="1" x14ac:dyDescent="0.3">
      <c r="A5" s="289"/>
      <c r="B5" s="649"/>
      <c r="C5" s="649"/>
      <c r="D5" s="652"/>
      <c r="E5" s="649"/>
      <c r="F5" s="649"/>
      <c r="G5" s="653"/>
      <c r="H5" s="653"/>
      <c r="I5" s="653" t="s">
        <v>258</v>
      </c>
      <c r="J5" s="654" t="s">
        <v>259</v>
      </c>
    </row>
    <row r="6" spans="1:11" s="290" customFormat="1" ht="12" customHeight="1" x14ac:dyDescent="0.3">
      <c r="A6" s="289"/>
      <c r="B6" s="649"/>
      <c r="C6" s="649"/>
      <c r="D6" s="655"/>
      <c r="E6" s="649"/>
      <c r="F6" s="649"/>
      <c r="G6" s="655"/>
      <c r="H6" s="655"/>
      <c r="I6" s="655" t="s">
        <v>260</v>
      </c>
      <c r="J6" s="656" t="s">
        <v>260</v>
      </c>
    </row>
    <row r="7" spans="1:11" s="290" customFormat="1" ht="12" customHeight="1" x14ac:dyDescent="0.3">
      <c r="A7" s="292" t="s">
        <v>261</v>
      </c>
      <c r="B7" s="657"/>
      <c r="C7" s="657"/>
      <c r="D7" s="657"/>
      <c r="E7" s="657"/>
      <c r="F7" s="657"/>
      <c r="G7" s="657"/>
      <c r="H7" s="657"/>
      <c r="I7" s="658">
        <v>42094</v>
      </c>
      <c r="J7" s="659">
        <v>42460</v>
      </c>
    </row>
    <row r="8" spans="1:11" s="290" customFormat="1" ht="7.5" customHeight="1" x14ac:dyDescent="0.3">
      <c r="A8" s="295"/>
      <c r="B8" s="630"/>
      <c r="C8" s="630"/>
      <c r="D8" s="631"/>
      <c r="E8" s="630"/>
      <c r="F8" s="649"/>
      <c r="G8" s="660"/>
      <c r="H8" s="660"/>
      <c r="I8" s="630"/>
      <c r="J8" s="661"/>
    </row>
    <row r="9" spans="1:11" s="299" customFormat="1" ht="26.25" customHeight="1" x14ac:dyDescent="0.2">
      <c r="A9" s="297" t="s">
        <v>242</v>
      </c>
      <c r="B9" s="298"/>
      <c r="C9" s="298"/>
      <c r="D9" s="298"/>
      <c r="E9" s="298"/>
      <c r="F9" s="298"/>
      <c r="G9" s="662"/>
      <c r="H9" s="662"/>
      <c r="I9" s="298"/>
      <c r="J9" s="663"/>
    </row>
    <row r="10" spans="1:11" s="301" customFormat="1" ht="20.25" x14ac:dyDescent="0.2">
      <c r="A10" s="300" t="s">
        <v>262</v>
      </c>
      <c r="B10" s="664"/>
      <c r="C10" s="664"/>
      <c r="D10" s="664"/>
      <c r="E10" s="665"/>
      <c r="F10" s="665"/>
      <c r="G10" s="664"/>
      <c r="H10" s="664"/>
      <c r="I10" s="664">
        <v>31984</v>
      </c>
      <c r="J10" s="666">
        <v>32171</v>
      </c>
    </row>
    <row r="11" spans="1:11" s="301" customFormat="1" ht="20.25" x14ac:dyDescent="0.2">
      <c r="A11" s="302" t="s">
        <v>263</v>
      </c>
      <c r="B11" s="664"/>
      <c r="C11" s="664"/>
      <c r="D11" s="664"/>
      <c r="E11" s="664"/>
      <c r="F11" s="665"/>
      <c r="G11" s="667"/>
      <c r="H11" s="667"/>
      <c r="I11" s="668">
        <v>0</v>
      </c>
      <c r="J11" s="669">
        <v>669</v>
      </c>
    </row>
    <row r="12" spans="1:11" s="301" customFormat="1" ht="21" thickBot="1" x14ac:dyDescent="0.25">
      <c r="A12" s="300" t="s">
        <v>242</v>
      </c>
      <c r="B12" s="664"/>
      <c r="C12" s="664"/>
      <c r="D12" s="664"/>
      <c r="E12" s="665"/>
      <c r="F12" s="665"/>
      <c r="G12" s="670"/>
      <c r="H12" s="670"/>
      <c r="I12" s="671">
        <v>31984</v>
      </c>
      <c r="J12" s="672">
        <f>J10-J11</f>
        <v>31502</v>
      </c>
      <c r="K12" s="402"/>
    </row>
    <row r="13" spans="1:11" s="301" customFormat="1" ht="20.25" x14ac:dyDescent="0.2">
      <c r="A13" s="303"/>
      <c r="B13" s="664"/>
      <c r="C13" s="664"/>
      <c r="D13" s="664"/>
      <c r="E13" s="664"/>
      <c r="F13" s="665"/>
      <c r="G13" s="673"/>
      <c r="H13" s="674"/>
      <c r="I13" s="675"/>
      <c r="J13" s="674"/>
    </row>
    <row r="14" spans="1:11" s="290" customFormat="1" ht="20.25" x14ac:dyDescent="0.3">
      <c r="A14" s="300"/>
      <c r="B14" s="649"/>
      <c r="C14" s="649"/>
      <c r="D14" s="649"/>
      <c r="E14" s="649"/>
      <c r="F14" s="649"/>
      <c r="G14" s="649"/>
      <c r="H14" s="649"/>
      <c r="I14" s="676"/>
      <c r="J14" s="649"/>
    </row>
    <row r="15" spans="1:11" s="290" customFormat="1" ht="20.25" x14ac:dyDescent="0.3">
      <c r="A15" s="300"/>
      <c r="B15" s="649"/>
      <c r="C15" s="649"/>
      <c r="D15" s="649"/>
      <c r="E15" s="649"/>
      <c r="F15" s="649"/>
      <c r="G15" s="649"/>
      <c r="H15" s="649"/>
      <c r="I15" s="676"/>
      <c r="J15" s="649"/>
    </row>
    <row r="16" spans="1:11" s="296" customFormat="1" ht="12" customHeight="1" x14ac:dyDescent="0.2">
      <c r="A16" s="304"/>
      <c r="B16" s="651"/>
      <c r="C16" s="651"/>
      <c r="D16" s="651"/>
      <c r="E16" s="651"/>
      <c r="F16" s="651"/>
      <c r="G16" s="651"/>
      <c r="H16" s="651"/>
      <c r="I16" s="651"/>
      <c r="J16" s="650" t="s">
        <v>257</v>
      </c>
    </row>
    <row r="17" spans="1:32" s="296" customFormat="1" ht="12.75" x14ac:dyDescent="0.2">
      <c r="A17" s="305"/>
      <c r="B17" s="653" t="s">
        <v>264</v>
      </c>
      <c r="C17" s="653" t="s">
        <v>264</v>
      </c>
      <c r="D17" s="652" t="s">
        <v>264</v>
      </c>
      <c r="E17" s="652" t="s">
        <v>264</v>
      </c>
      <c r="F17" s="652" t="s">
        <v>264</v>
      </c>
      <c r="G17" s="652" t="s">
        <v>264</v>
      </c>
      <c r="H17" s="652" t="s">
        <v>264</v>
      </c>
      <c r="I17" s="652" t="s">
        <v>264</v>
      </c>
      <c r="J17" s="654" t="s">
        <v>264</v>
      </c>
    </row>
    <row r="18" spans="1:32" s="296" customFormat="1" ht="12.75" x14ac:dyDescent="0.2">
      <c r="A18" s="305"/>
      <c r="B18" s="677" t="s">
        <v>260</v>
      </c>
      <c r="C18" s="677" t="s">
        <v>260</v>
      </c>
      <c r="D18" s="655" t="s">
        <v>260</v>
      </c>
      <c r="E18" s="655" t="s">
        <v>260</v>
      </c>
      <c r="F18" s="655" t="s">
        <v>260</v>
      </c>
      <c r="G18" s="655" t="s">
        <v>260</v>
      </c>
      <c r="H18" s="655" t="s">
        <v>260</v>
      </c>
      <c r="I18" s="655" t="s">
        <v>260</v>
      </c>
      <c r="J18" s="656" t="s">
        <v>260</v>
      </c>
    </row>
    <row r="19" spans="1:32" s="288" customFormat="1" ht="12.75" x14ac:dyDescent="0.2">
      <c r="A19" s="292" t="s">
        <v>261</v>
      </c>
      <c r="B19" s="658">
        <v>41729</v>
      </c>
      <c r="C19" s="658">
        <v>41820</v>
      </c>
      <c r="D19" s="658">
        <v>41912</v>
      </c>
      <c r="E19" s="658">
        <v>42004</v>
      </c>
      <c r="F19" s="658">
        <v>42094</v>
      </c>
      <c r="G19" s="678">
        <v>42185</v>
      </c>
      <c r="H19" s="678">
        <v>42277</v>
      </c>
      <c r="I19" s="678">
        <v>42369</v>
      </c>
      <c r="J19" s="659">
        <v>42460</v>
      </c>
    </row>
    <row r="20" spans="1:32" s="296" customFormat="1" ht="7.5" customHeight="1" x14ac:dyDescent="0.15">
      <c r="A20" s="307"/>
      <c r="B20" s="630"/>
      <c r="C20" s="630"/>
      <c r="D20" s="630"/>
      <c r="E20" s="630"/>
      <c r="F20" s="630"/>
      <c r="G20" s="630"/>
      <c r="H20" s="630"/>
      <c r="I20" s="630"/>
      <c r="J20" s="661"/>
    </row>
    <row r="21" spans="1:32" s="296" customFormat="1" ht="15" customHeight="1" x14ac:dyDescent="0.2">
      <c r="A21" s="308" t="s">
        <v>265</v>
      </c>
      <c r="B21" s="630"/>
      <c r="C21" s="630"/>
      <c r="D21" s="630"/>
      <c r="E21" s="630"/>
      <c r="F21" s="630"/>
      <c r="G21" s="630"/>
      <c r="H21" s="630"/>
      <c r="I21" s="630"/>
      <c r="J21" s="661"/>
    </row>
    <row r="22" spans="1:32" s="296" customFormat="1" ht="15" customHeight="1" x14ac:dyDescent="0.2">
      <c r="A22" s="308" t="s">
        <v>266</v>
      </c>
      <c r="B22" s="630"/>
      <c r="C22" s="630"/>
      <c r="D22" s="630"/>
      <c r="E22" s="630"/>
      <c r="F22" s="630"/>
      <c r="G22" s="630"/>
      <c r="H22" s="630"/>
      <c r="I22" s="630"/>
      <c r="J22" s="661"/>
    </row>
    <row r="23" spans="1:32" s="296" customFormat="1" ht="8.25" customHeight="1" x14ac:dyDescent="0.15">
      <c r="A23" s="304"/>
      <c r="B23" s="651"/>
      <c r="C23" s="651"/>
      <c r="D23" s="651"/>
      <c r="E23" s="651"/>
      <c r="F23" s="651"/>
      <c r="G23" s="651"/>
      <c r="H23" s="651"/>
      <c r="I23" s="651"/>
      <c r="J23" s="679"/>
    </row>
    <row r="24" spans="1:32" s="310" customFormat="1" ht="12.75" x14ac:dyDescent="0.2">
      <c r="A24" s="309" t="s">
        <v>267</v>
      </c>
      <c r="B24" s="651"/>
      <c r="C24" s="651"/>
      <c r="D24" s="651"/>
      <c r="E24" s="651"/>
      <c r="F24" s="651"/>
      <c r="G24" s="651"/>
      <c r="H24" s="651"/>
      <c r="I24" s="651"/>
      <c r="J24" s="679"/>
    </row>
    <row r="25" spans="1:32" s="313" customFormat="1" ht="12.75" x14ac:dyDescent="0.2">
      <c r="A25" s="311" t="s">
        <v>268</v>
      </c>
      <c r="B25" s="636">
        <v>5986</v>
      </c>
      <c r="C25" s="636">
        <v>4324</v>
      </c>
      <c r="D25" s="636">
        <v>3794</v>
      </c>
      <c r="E25" s="636">
        <v>-2148</v>
      </c>
      <c r="F25" s="636">
        <v>4338</v>
      </c>
      <c r="G25" s="636">
        <v>4353</v>
      </c>
      <c r="H25" s="636">
        <v>4171</v>
      </c>
      <c r="I25" s="636">
        <v>5513</v>
      </c>
      <c r="J25" s="637">
        <v>4430</v>
      </c>
      <c r="T25" s="407"/>
      <c r="U25" s="407"/>
      <c r="V25" s="407"/>
      <c r="W25" s="407"/>
      <c r="X25" s="407"/>
      <c r="Y25" s="407"/>
      <c r="Z25" s="407"/>
      <c r="AA25" s="407"/>
      <c r="AB25" s="407"/>
      <c r="AC25" s="407"/>
      <c r="AD25" s="407"/>
      <c r="AE25" s="407"/>
      <c r="AF25" s="407"/>
    </row>
    <row r="26" spans="1:32" s="313" customFormat="1" ht="12.75" x14ac:dyDescent="0.2">
      <c r="A26" s="311" t="s">
        <v>269</v>
      </c>
      <c r="B26" s="634"/>
      <c r="C26" s="634"/>
      <c r="D26" s="634"/>
      <c r="E26" s="634"/>
      <c r="F26" s="634"/>
      <c r="G26" s="634"/>
      <c r="H26" s="634"/>
      <c r="I26" s="634"/>
      <c r="J26" s="635"/>
      <c r="T26" s="407"/>
      <c r="U26" s="407"/>
      <c r="V26" s="407"/>
      <c r="W26" s="407"/>
      <c r="X26" s="407"/>
      <c r="Y26" s="407"/>
      <c r="Z26" s="407"/>
      <c r="AA26" s="407"/>
      <c r="AB26" s="407"/>
    </row>
    <row r="27" spans="1:32" s="313" customFormat="1" ht="12.75" x14ac:dyDescent="0.2">
      <c r="A27" s="314" t="s">
        <v>270</v>
      </c>
      <c r="B27" s="640">
        <v>968</v>
      </c>
      <c r="C27" s="640">
        <v>2220</v>
      </c>
      <c r="D27" s="640">
        <v>1864</v>
      </c>
      <c r="E27" s="640">
        <v>-1738</v>
      </c>
      <c r="F27" s="640">
        <v>2331</v>
      </c>
      <c r="G27" s="640">
        <v>2274</v>
      </c>
      <c r="H27" s="640">
        <v>2195</v>
      </c>
      <c r="I27" s="640">
        <v>3065</v>
      </c>
      <c r="J27" s="641">
        <v>2336</v>
      </c>
      <c r="T27" s="407"/>
      <c r="U27" s="407"/>
      <c r="V27" s="407"/>
      <c r="W27" s="407"/>
      <c r="X27" s="407"/>
      <c r="Y27" s="407"/>
      <c r="Z27" s="407"/>
      <c r="AA27" s="407"/>
      <c r="AB27" s="407"/>
    </row>
    <row r="28" spans="1:32" s="313" customFormat="1" ht="12.75" x14ac:dyDescent="0.2">
      <c r="A28" s="314" t="s">
        <v>271</v>
      </c>
      <c r="B28" s="640">
        <v>1214</v>
      </c>
      <c r="C28" s="640">
        <v>1164</v>
      </c>
      <c r="D28" s="640">
        <v>1255</v>
      </c>
      <c r="E28" s="640">
        <v>1282</v>
      </c>
      <c r="F28" s="640">
        <v>1332</v>
      </c>
      <c r="G28" s="640">
        <v>1208</v>
      </c>
      <c r="H28" s="640">
        <v>1202</v>
      </c>
      <c r="I28" s="640">
        <v>1178</v>
      </c>
      <c r="J28" s="641">
        <v>1188</v>
      </c>
      <c r="T28" s="407"/>
      <c r="U28" s="407"/>
      <c r="V28" s="407"/>
      <c r="W28" s="407"/>
      <c r="X28" s="407"/>
      <c r="Y28" s="407"/>
      <c r="Z28" s="407"/>
      <c r="AA28" s="407"/>
      <c r="AB28" s="407"/>
    </row>
    <row r="29" spans="1:32" s="313" customFormat="1" ht="12.75" x14ac:dyDescent="0.2">
      <c r="A29" s="314" t="s">
        <v>272</v>
      </c>
      <c r="B29" s="640">
        <v>894</v>
      </c>
      <c r="C29" s="640">
        <v>-66</v>
      </c>
      <c r="D29" s="640">
        <v>-71</v>
      </c>
      <c r="E29" s="640">
        <v>437</v>
      </c>
      <c r="F29" s="640">
        <v>-75</v>
      </c>
      <c r="G29" s="640">
        <v>-32</v>
      </c>
      <c r="H29" s="640">
        <v>-51</v>
      </c>
      <c r="I29" s="640">
        <v>-28</v>
      </c>
      <c r="J29" s="641">
        <v>-32</v>
      </c>
      <c r="T29" s="407"/>
      <c r="U29" s="407"/>
      <c r="V29" s="407"/>
      <c r="W29" s="407"/>
      <c r="X29" s="407"/>
      <c r="Y29" s="407"/>
      <c r="Z29" s="407"/>
      <c r="AA29" s="407"/>
      <c r="AB29" s="407"/>
    </row>
    <row r="30" spans="1:32" s="313" customFormat="1" ht="24" x14ac:dyDescent="0.2">
      <c r="A30" s="316" t="s">
        <v>273</v>
      </c>
      <c r="B30" s="638">
        <v>-1902</v>
      </c>
      <c r="C30" s="638">
        <v>43</v>
      </c>
      <c r="D30" s="638">
        <v>48</v>
      </c>
      <c r="E30" s="638">
        <v>31</v>
      </c>
      <c r="F30" s="638">
        <v>34</v>
      </c>
      <c r="G30" s="638">
        <v>18</v>
      </c>
      <c r="H30" s="638">
        <v>18</v>
      </c>
      <c r="I30" s="638">
        <v>16</v>
      </c>
      <c r="J30" s="639">
        <v>20</v>
      </c>
      <c r="T30" s="407"/>
      <c r="U30" s="407"/>
      <c r="V30" s="407"/>
      <c r="W30" s="407"/>
      <c r="X30" s="407"/>
      <c r="Y30" s="407"/>
      <c r="Z30" s="407"/>
      <c r="AA30" s="407"/>
      <c r="AB30" s="407"/>
    </row>
    <row r="31" spans="1:32" s="313" customFormat="1" ht="12.75" x14ac:dyDescent="0.2">
      <c r="A31" s="318" t="s">
        <v>274</v>
      </c>
      <c r="B31" s="640">
        <v>7160</v>
      </c>
      <c r="C31" s="640">
        <v>7685</v>
      </c>
      <c r="D31" s="640">
        <v>6890</v>
      </c>
      <c r="E31" s="640">
        <v>-2136</v>
      </c>
      <c r="F31" s="640">
        <v>7960</v>
      </c>
      <c r="G31" s="640">
        <v>7821</v>
      </c>
      <c r="H31" s="640">
        <v>7535</v>
      </c>
      <c r="I31" s="640">
        <v>9744</v>
      </c>
      <c r="J31" s="641">
        <v>7942</v>
      </c>
      <c r="T31" s="407"/>
      <c r="U31" s="407"/>
      <c r="V31" s="407"/>
      <c r="W31" s="407"/>
      <c r="X31" s="407"/>
      <c r="Y31" s="407"/>
      <c r="Z31" s="407"/>
      <c r="AA31" s="407"/>
      <c r="AB31" s="407"/>
    </row>
    <row r="32" spans="1:32" s="313" customFormat="1" ht="24" x14ac:dyDescent="0.2">
      <c r="A32" s="319" t="s">
        <v>275</v>
      </c>
      <c r="B32" s="638">
        <v>4137</v>
      </c>
      <c r="C32" s="638">
        <v>4161</v>
      </c>
      <c r="D32" s="638">
        <v>4167</v>
      </c>
      <c r="E32" s="638">
        <v>4068</v>
      </c>
      <c r="F32" s="638">
        <v>3989</v>
      </c>
      <c r="G32" s="638">
        <v>3980</v>
      </c>
      <c r="H32" s="638">
        <v>4009</v>
      </c>
      <c r="I32" s="638">
        <v>4039</v>
      </c>
      <c r="J32" s="639">
        <v>4017</v>
      </c>
      <c r="T32" s="407"/>
      <c r="U32" s="407"/>
      <c r="V32" s="407"/>
      <c r="W32" s="407"/>
      <c r="X32" s="407"/>
      <c r="Y32" s="407"/>
      <c r="Z32" s="407"/>
      <c r="AA32" s="407"/>
      <c r="AB32" s="407"/>
    </row>
    <row r="33" spans="1:28" s="313" customFormat="1" ht="13.5" thickBot="1" x14ac:dyDescent="0.25">
      <c r="A33" s="318" t="s">
        <v>276</v>
      </c>
      <c r="B33" s="642">
        <v>11297</v>
      </c>
      <c r="C33" s="642">
        <v>11846</v>
      </c>
      <c r="D33" s="642">
        <v>11057</v>
      </c>
      <c r="E33" s="642">
        <v>1932</v>
      </c>
      <c r="F33" s="642">
        <v>11949</v>
      </c>
      <c r="G33" s="642">
        <v>11801</v>
      </c>
      <c r="H33" s="642">
        <v>11544</v>
      </c>
      <c r="I33" s="642">
        <v>13783</v>
      </c>
      <c r="J33" s="643">
        <v>11959</v>
      </c>
      <c r="T33" s="407"/>
      <c r="U33" s="407"/>
      <c r="V33" s="407"/>
      <c r="W33" s="407"/>
      <c r="X33" s="407"/>
      <c r="Y33" s="407"/>
      <c r="Z33" s="407"/>
      <c r="AA33" s="407"/>
      <c r="AB33" s="407"/>
    </row>
    <row r="34" spans="1:28" s="313" customFormat="1" ht="7.5" customHeight="1" x14ac:dyDescent="0.2">
      <c r="A34" s="318"/>
      <c r="B34" s="636"/>
      <c r="C34" s="636"/>
      <c r="D34" s="636"/>
      <c r="E34" s="636"/>
      <c r="F34" s="636"/>
      <c r="G34" s="636"/>
      <c r="H34" s="636"/>
      <c r="I34" s="636"/>
      <c r="J34" s="680"/>
      <c r="T34" s="407"/>
      <c r="U34" s="407"/>
      <c r="V34" s="407"/>
      <c r="W34" s="407"/>
      <c r="X34" s="407"/>
      <c r="Y34" s="407"/>
      <c r="Z34" s="407"/>
      <c r="AA34" s="407"/>
      <c r="AB34" s="407"/>
    </row>
    <row r="35" spans="1:28" s="313" customFormat="1" ht="7.5" customHeight="1" x14ac:dyDescent="0.2">
      <c r="A35" s="318"/>
      <c r="B35" s="681"/>
      <c r="C35" s="681"/>
      <c r="D35" s="681"/>
      <c r="E35" s="681"/>
      <c r="F35" s="681"/>
      <c r="G35" s="681"/>
      <c r="H35" s="681"/>
      <c r="I35" s="681"/>
      <c r="J35" s="682"/>
      <c r="T35" s="407"/>
      <c r="U35" s="407"/>
      <c r="V35" s="407"/>
      <c r="W35" s="407"/>
      <c r="X35" s="407"/>
      <c r="Y35" s="407"/>
      <c r="Z35" s="407"/>
      <c r="AA35" s="407"/>
      <c r="AB35" s="407"/>
    </row>
    <row r="36" spans="1:28" s="313" customFormat="1" ht="12.75" x14ac:dyDescent="0.2">
      <c r="A36" s="320" t="s">
        <v>277</v>
      </c>
      <c r="B36" s="633"/>
      <c r="C36" s="633"/>
      <c r="D36" s="633"/>
      <c r="E36" s="633"/>
      <c r="F36" s="633"/>
      <c r="G36" s="633"/>
      <c r="H36" s="633"/>
      <c r="I36" s="633"/>
      <c r="J36" s="682"/>
      <c r="T36" s="407"/>
      <c r="U36" s="407"/>
      <c r="V36" s="407"/>
      <c r="W36" s="407"/>
      <c r="X36" s="407"/>
      <c r="Y36" s="407"/>
      <c r="Z36" s="407"/>
      <c r="AA36" s="407"/>
      <c r="AB36" s="407"/>
    </row>
    <row r="37" spans="1:28" s="313" customFormat="1" ht="24" x14ac:dyDescent="0.2">
      <c r="A37" s="420" t="s">
        <v>293</v>
      </c>
      <c r="B37" s="640">
        <v>0</v>
      </c>
      <c r="C37" s="640">
        <v>0</v>
      </c>
      <c r="D37" s="640">
        <v>0</v>
      </c>
      <c r="E37" s="640">
        <v>7507</v>
      </c>
      <c r="F37" s="640">
        <v>0</v>
      </c>
      <c r="G37" s="640">
        <v>0</v>
      </c>
      <c r="H37" s="640">
        <v>342</v>
      </c>
      <c r="I37" s="640">
        <v>-2598</v>
      </c>
      <c r="J37" s="641">
        <v>165</v>
      </c>
      <c r="T37" s="407"/>
      <c r="U37" s="407"/>
      <c r="V37" s="407"/>
      <c r="W37" s="407"/>
      <c r="X37" s="407"/>
      <c r="Y37" s="407"/>
      <c r="Z37" s="407"/>
      <c r="AA37" s="407"/>
      <c r="AB37" s="407"/>
    </row>
    <row r="38" spans="1:28" s="313" customFormat="1" ht="12.75" x14ac:dyDescent="0.2">
      <c r="A38" s="421" t="s">
        <v>278</v>
      </c>
      <c r="B38" s="640">
        <v>0</v>
      </c>
      <c r="C38" s="640">
        <v>-707</v>
      </c>
      <c r="D38" s="640">
        <v>0</v>
      </c>
      <c r="E38" s="640">
        <v>0</v>
      </c>
      <c r="F38" s="640">
        <v>0</v>
      </c>
      <c r="G38" s="640">
        <v>0</v>
      </c>
      <c r="H38" s="640">
        <v>0</v>
      </c>
      <c r="I38" s="640">
        <v>-254</v>
      </c>
      <c r="J38" s="641">
        <v>-142</v>
      </c>
      <c r="T38" s="407"/>
      <c r="U38" s="407"/>
      <c r="V38" s="407"/>
      <c r="W38" s="407"/>
      <c r="X38" s="407"/>
      <c r="Y38" s="407"/>
      <c r="Z38" s="407"/>
      <c r="AA38" s="407"/>
      <c r="AB38" s="407"/>
    </row>
    <row r="39" spans="1:28" s="313" customFormat="1" ht="13.5" x14ac:dyDescent="0.2">
      <c r="A39" s="817" t="s">
        <v>330</v>
      </c>
      <c r="B39" s="818">
        <f>-468-300</f>
        <v>-768</v>
      </c>
      <c r="C39" s="818">
        <f>-525-239</f>
        <v>-764</v>
      </c>
      <c r="D39" s="818">
        <f>-502-244</f>
        <v>-746</v>
      </c>
      <c r="E39" s="818">
        <f>-526-243</f>
        <v>-769</v>
      </c>
      <c r="F39" s="818">
        <f>-651-88</f>
        <v>-739</v>
      </c>
      <c r="G39" s="818">
        <f>-741</f>
        <v>-741</v>
      </c>
      <c r="H39" s="818">
        <v>-717</v>
      </c>
      <c r="I39" s="818">
        <v>-709</v>
      </c>
      <c r="J39" s="819">
        <v>-661</v>
      </c>
      <c r="T39" s="407"/>
      <c r="U39" s="407"/>
      <c r="V39" s="407"/>
      <c r="W39" s="407"/>
      <c r="X39" s="407"/>
      <c r="Y39" s="407"/>
      <c r="Z39" s="407"/>
      <c r="AA39" s="407"/>
      <c r="AB39" s="407"/>
    </row>
    <row r="40" spans="1:28" s="313" customFormat="1" ht="12.75" x14ac:dyDescent="0.2">
      <c r="A40" s="319" t="s">
        <v>279</v>
      </c>
      <c r="B40" s="647">
        <v>0</v>
      </c>
      <c r="C40" s="647">
        <v>0</v>
      </c>
      <c r="D40" s="647">
        <v>0</v>
      </c>
      <c r="E40" s="647">
        <v>334</v>
      </c>
      <c r="F40" s="647">
        <v>0</v>
      </c>
      <c r="G40" s="647">
        <v>0</v>
      </c>
      <c r="H40" s="648">
        <v>0</v>
      </c>
      <c r="I40" s="648">
        <v>0</v>
      </c>
      <c r="J40" s="647">
        <v>0</v>
      </c>
      <c r="T40" s="407"/>
      <c r="U40" s="407"/>
      <c r="V40" s="407"/>
      <c r="W40" s="407"/>
      <c r="X40" s="407"/>
      <c r="Y40" s="407"/>
      <c r="Z40" s="407"/>
      <c r="AA40" s="407"/>
      <c r="AB40" s="407"/>
    </row>
    <row r="41" spans="1:28" s="313" customFormat="1" ht="12.75" x14ac:dyDescent="0.2">
      <c r="A41" s="319"/>
      <c r="B41" s="640">
        <v>-768</v>
      </c>
      <c r="C41" s="640">
        <v>-1471</v>
      </c>
      <c r="D41" s="640">
        <v>-746</v>
      </c>
      <c r="E41" s="640">
        <v>7072</v>
      </c>
      <c r="F41" s="640">
        <v>-739</v>
      </c>
      <c r="G41" s="640">
        <v>-741</v>
      </c>
      <c r="H41" s="640">
        <v>-375</v>
      </c>
      <c r="I41" s="640">
        <v>-3561</v>
      </c>
      <c r="J41" s="641">
        <v>-638</v>
      </c>
      <c r="T41" s="407"/>
      <c r="U41" s="407"/>
      <c r="V41" s="407"/>
      <c r="W41" s="407"/>
      <c r="X41" s="407"/>
      <c r="Y41" s="407"/>
      <c r="Z41" s="407"/>
      <c r="AA41" s="407"/>
      <c r="AB41" s="407"/>
    </row>
    <row r="42" spans="1:28" s="313" customFormat="1" ht="14.25" thickBot="1" x14ac:dyDescent="0.25">
      <c r="A42" s="820" t="s">
        <v>331</v>
      </c>
      <c r="B42" s="821">
        <v>10529</v>
      </c>
      <c r="C42" s="821">
        <v>10375</v>
      </c>
      <c r="D42" s="821">
        <v>10311</v>
      </c>
      <c r="E42" s="821">
        <v>9004</v>
      </c>
      <c r="F42" s="821">
        <v>11210</v>
      </c>
      <c r="G42" s="821">
        <v>11060</v>
      </c>
      <c r="H42" s="821">
        <v>11169</v>
      </c>
      <c r="I42" s="821">
        <v>10222</v>
      </c>
      <c r="J42" s="822">
        <v>11321</v>
      </c>
      <c r="T42" s="407"/>
      <c r="U42" s="407"/>
      <c r="V42" s="407"/>
      <c r="W42" s="407"/>
      <c r="X42" s="407"/>
      <c r="Y42" s="407"/>
      <c r="Z42" s="407"/>
      <c r="AA42" s="407"/>
      <c r="AB42" s="407"/>
    </row>
    <row r="43" spans="1:28" s="313" customFormat="1" ht="12.75" x14ac:dyDescent="0.2">
      <c r="A43" s="318" t="s">
        <v>280</v>
      </c>
      <c r="B43" s="419"/>
      <c r="C43" s="644"/>
      <c r="D43" s="419"/>
      <c r="E43" s="419"/>
      <c r="F43" s="419">
        <v>0.249</v>
      </c>
      <c r="G43" s="645"/>
      <c r="H43" s="419"/>
      <c r="I43" s="419"/>
      <c r="J43" s="646">
        <v>0.247</v>
      </c>
      <c r="T43" s="407"/>
      <c r="U43" s="407"/>
      <c r="V43" s="407"/>
      <c r="W43" s="407"/>
      <c r="X43" s="407"/>
      <c r="Y43" s="407"/>
      <c r="Z43" s="407"/>
      <c r="AA43" s="407"/>
      <c r="AB43" s="407"/>
    </row>
    <row r="44" spans="1:28" s="313" customFormat="1" ht="12.75" x14ac:dyDescent="0.2">
      <c r="A44" s="318" t="s">
        <v>281</v>
      </c>
      <c r="B44" s="419"/>
      <c r="C44" s="644"/>
      <c r="D44" s="419"/>
      <c r="E44" s="419"/>
      <c r="F44" s="419">
        <v>0.374</v>
      </c>
      <c r="G44" s="645"/>
      <c r="H44" s="419"/>
      <c r="I44" s="419"/>
      <c r="J44" s="646">
        <v>0.372</v>
      </c>
      <c r="K44" s="322"/>
      <c r="L44" s="322"/>
      <c r="M44" s="322"/>
      <c r="N44" s="322"/>
      <c r="O44" s="322"/>
      <c r="P44" s="322"/>
      <c r="Q44" s="322"/>
      <c r="R44" s="322"/>
      <c r="S44" s="322"/>
      <c r="T44" s="407"/>
      <c r="U44" s="407"/>
      <c r="V44" s="407"/>
      <c r="W44" s="407"/>
      <c r="X44" s="407"/>
      <c r="Y44" s="407"/>
      <c r="Z44" s="407"/>
      <c r="AA44" s="407"/>
      <c r="AB44" s="407"/>
    </row>
    <row r="45" spans="1:28" s="322" customFormat="1" ht="12.75" x14ac:dyDescent="0.2">
      <c r="A45" s="318"/>
      <c r="B45" s="318"/>
      <c r="C45" s="318"/>
      <c r="D45" s="318"/>
      <c r="E45" s="321"/>
      <c r="F45" s="321"/>
      <c r="G45" s="318"/>
      <c r="H45" s="318"/>
      <c r="I45" s="321"/>
      <c r="J45" s="321"/>
      <c r="K45" s="324"/>
      <c r="L45" s="324"/>
      <c r="M45" s="324"/>
      <c r="N45" s="324"/>
      <c r="O45" s="324"/>
      <c r="P45" s="324"/>
      <c r="Q45" s="324"/>
      <c r="R45" s="324"/>
      <c r="S45" s="324"/>
      <c r="T45" s="407"/>
      <c r="U45" s="407"/>
      <c r="V45" s="407"/>
      <c r="W45" s="407"/>
      <c r="X45" s="407"/>
      <c r="Y45" s="407"/>
      <c r="Z45" s="407"/>
      <c r="AA45" s="407"/>
      <c r="AB45" s="407"/>
    </row>
    <row r="46" spans="1:28" s="322" customFormat="1" ht="12.75" x14ac:dyDescent="0.2">
      <c r="A46" s="318"/>
      <c r="B46" s="318"/>
      <c r="C46" s="318"/>
      <c r="D46" s="318"/>
      <c r="E46" s="321"/>
      <c r="F46" s="321"/>
      <c r="G46" s="318"/>
      <c r="H46" s="318"/>
      <c r="I46" s="321"/>
      <c r="J46" s="321"/>
      <c r="K46" s="324"/>
      <c r="L46" s="324"/>
      <c r="M46" s="324"/>
      <c r="N46" s="324"/>
      <c r="O46" s="324"/>
      <c r="P46" s="324"/>
      <c r="Q46" s="324"/>
      <c r="R46" s="324"/>
      <c r="S46" s="324"/>
      <c r="T46" s="407"/>
      <c r="U46" s="407"/>
      <c r="V46" s="407"/>
      <c r="W46" s="407"/>
      <c r="X46" s="407"/>
      <c r="Y46" s="407"/>
      <c r="Z46" s="407"/>
      <c r="AA46" s="407"/>
      <c r="AB46" s="407"/>
    </row>
    <row r="47" spans="1:28" ht="20.25" customHeight="1" x14ac:dyDescent="0.2">
      <c r="A47" s="323"/>
      <c r="B47" s="288"/>
      <c r="C47" s="288"/>
      <c r="D47" s="288"/>
      <c r="E47" s="288"/>
      <c r="F47" s="288"/>
      <c r="G47" s="288"/>
      <c r="H47" s="288"/>
      <c r="I47" s="288"/>
      <c r="T47" s="407"/>
      <c r="U47" s="407"/>
      <c r="V47" s="407"/>
      <c r="W47" s="407"/>
      <c r="X47" s="407"/>
      <c r="Y47" s="407"/>
      <c r="Z47" s="407"/>
      <c r="AA47" s="407"/>
      <c r="AB47" s="407"/>
    </row>
    <row r="48" spans="1:28" ht="12" customHeight="1" x14ac:dyDescent="0.2">
      <c r="A48" s="308"/>
      <c r="B48" s="288"/>
      <c r="C48" s="288"/>
      <c r="D48" s="288"/>
      <c r="E48" s="288"/>
      <c r="F48" s="288"/>
      <c r="G48" s="288"/>
      <c r="H48" s="288"/>
      <c r="I48" s="288"/>
      <c r="J48" s="291" t="s">
        <v>257</v>
      </c>
      <c r="T48" s="407"/>
      <c r="U48" s="407"/>
      <c r="V48" s="407"/>
      <c r="W48" s="407"/>
      <c r="X48" s="407"/>
      <c r="Y48" s="407"/>
      <c r="Z48" s="407"/>
      <c r="AA48" s="407"/>
      <c r="AB48" s="407"/>
    </row>
    <row r="49" spans="1:28" ht="12.75" x14ac:dyDescent="0.2">
      <c r="A49" s="292" t="s">
        <v>261</v>
      </c>
      <c r="B49" s="293">
        <v>41729</v>
      </c>
      <c r="C49" s="293">
        <v>41820</v>
      </c>
      <c r="D49" s="293">
        <v>41912</v>
      </c>
      <c r="E49" s="293">
        <v>42004</v>
      </c>
      <c r="F49" s="293">
        <v>42094</v>
      </c>
      <c r="G49" s="306">
        <v>42185</v>
      </c>
      <c r="H49" s="306">
        <v>42277</v>
      </c>
      <c r="I49" s="306">
        <v>42369</v>
      </c>
      <c r="J49" s="294">
        <v>42460</v>
      </c>
      <c r="T49" s="407"/>
      <c r="U49" s="407"/>
      <c r="V49" s="407"/>
      <c r="W49" s="407"/>
      <c r="X49" s="407"/>
      <c r="Y49" s="407"/>
      <c r="Z49" s="407"/>
      <c r="AA49" s="407"/>
      <c r="AB49" s="407"/>
    </row>
    <row r="50" spans="1:28" ht="7.5" customHeight="1" x14ac:dyDescent="0.2">
      <c r="A50" s="307"/>
      <c r="B50" s="630"/>
      <c r="C50" s="630"/>
      <c r="D50" s="631"/>
      <c r="E50" s="631"/>
      <c r="F50" s="631"/>
      <c r="G50" s="631"/>
      <c r="H50" s="631"/>
      <c r="I50" s="631"/>
      <c r="J50" s="632"/>
      <c r="T50" s="407"/>
      <c r="U50" s="407"/>
      <c r="V50" s="407"/>
      <c r="W50" s="407"/>
      <c r="X50" s="407"/>
      <c r="Y50" s="407"/>
      <c r="Z50" s="407"/>
      <c r="AA50" s="407"/>
      <c r="AB50" s="407"/>
    </row>
    <row r="51" spans="1:28" ht="15" customHeight="1" x14ac:dyDescent="0.2">
      <c r="A51" s="308" t="s">
        <v>282</v>
      </c>
      <c r="B51" s="630"/>
      <c r="C51" s="630"/>
      <c r="D51" s="631"/>
      <c r="E51" s="631"/>
      <c r="F51" s="631"/>
      <c r="G51" s="631"/>
      <c r="H51" s="631"/>
      <c r="I51" s="631"/>
      <c r="J51" s="632"/>
      <c r="T51" s="407"/>
      <c r="U51" s="407"/>
      <c r="V51" s="407"/>
      <c r="W51" s="407"/>
      <c r="X51" s="407"/>
      <c r="Y51" s="407"/>
      <c r="Z51" s="407"/>
      <c r="AA51" s="407"/>
      <c r="AB51" s="407"/>
    </row>
    <row r="52" spans="1:28" ht="15" customHeight="1" x14ac:dyDescent="0.2">
      <c r="A52" s="308" t="s">
        <v>283</v>
      </c>
      <c r="B52" s="630"/>
      <c r="C52" s="630"/>
      <c r="D52" s="631"/>
      <c r="E52" s="631"/>
      <c r="F52" s="631"/>
      <c r="G52" s="631"/>
      <c r="H52" s="631"/>
      <c r="I52" s="631"/>
      <c r="J52" s="632"/>
      <c r="K52" s="313"/>
      <c r="L52" s="313"/>
      <c r="M52" s="313"/>
      <c r="N52" s="313"/>
      <c r="O52" s="313"/>
      <c r="P52" s="313"/>
      <c r="Q52" s="313"/>
      <c r="R52" s="313"/>
      <c r="S52" s="313"/>
      <c r="T52" s="407"/>
      <c r="U52" s="407"/>
      <c r="V52" s="407"/>
      <c r="W52" s="407"/>
      <c r="X52" s="407"/>
      <c r="Y52" s="407"/>
      <c r="Z52" s="407"/>
      <c r="AA52" s="407"/>
      <c r="AB52" s="407"/>
    </row>
    <row r="53" spans="1:28" ht="7.5" customHeight="1" x14ac:dyDescent="0.2">
      <c r="A53" s="325"/>
      <c r="B53" s="630"/>
      <c r="C53" s="630"/>
      <c r="D53" s="631"/>
      <c r="E53" s="631"/>
      <c r="F53" s="631"/>
      <c r="G53" s="631"/>
      <c r="H53" s="631"/>
      <c r="I53" s="631"/>
      <c r="J53" s="632"/>
      <c r="K53" s="313"/>
      <c r="L53" s="313"/>
      <c r="M53" s="313"/>
      <c r="N53" s="313"/>
      <c r="O53" s="313"/>
      <c r="P53" s="313"/>
      <c r="Q53" s="313"/>
      <c r="R53" s="313"/>
      <c r="S53" s="313"/>
      <c r="T53" s="407"/>
      <c r="U53" s="407"/>
      <c r="V53" s="407"/>
      <c r="W53" s="407"/>
      <c r="X53" s="407"/>
      <c r="Y53" s="407"/>
      <c r="Z53" s="407"/>
      <c r="AA53" s="407"/>
      <c r="AB53" s="407"/>
    </row>
    <row r="54" spans="1:28" s="313" customFormat="1" ht="12.75" x14ac:dyDescent="0.2">
      <c r="A54" s="309" t="s">
        <v>284</v>
      </c>
      <c r="B54" s="633"/>
      <c r="C54" s="633"/>
      <c r="D54" s="634"/>
      <c r="E54" s="634"/>
      <c r="F54" s="634"/>
      <c r="G54" s="634"/>
      <c r="H54" s="634"/>
      <c r="I54" s="634"/>
      <c r="J54" s="635"/>
      <c r="T54" s="407"/>
      <c r="U54" s="407"/>
      <c r="V54" s="407"/>
      <c r="W54" s="407"/>
      <c r="X54" s="407"/>
      <c r="Y54" s="407"/>
      <c r="Z54" s="407"/>
      <c r="AA54" s="407"/>
      <c r="AB54" s="407"/>
    </row>
    <row r="55" spans="1:28" s="313" customFormat="1" ht="12.75" x14ac:dyDescent="0.2">
      <c r="A55" s="311" t="s">
        <v>285</v>
      </c>
      <c r="B55" s="636">
        <v>2152</v>
      </c>
      <c r="C55" s="636">
        <v>2283</v>
      </c>
      <c r="D55" s="636">
        <v>1603</v>
      </c>
      <c r="E55" s="636">
        <v>2735</v>
      </c>
      <c r="F55" s="636">
        <v>4439</v>
      </c>
      <c r="G55" s="636">
        <v>4206</v>
      </c>
      <c r="H55" s="636">
        <v>7264</v>
      </c>
      <c r="I55" s="636">
        <v>6489</v>
      </c>
      <c r="J55" s="637">
        <v>6265</v>
      </c>
      <c r="T55" s="407"/>
      <c r="U55" s="407"/>
      <c r="V55" s="407"/>
      <c r="W55" s="407"/>
      <c r="X55" s="407"/>
      <c r="Y55" s="407"/>
      <c r="Z55" s="407"/>
      <c r="AA55" s="407"/>
      <c r="AB55" s="407"/>
    </row>
    <row r="56" spans="1:28" s="313" customFormat="1" ht="12.75" x14ac:dyDescent="0.2">
      <c r="A56" s="311" t="s">
        <v>286</v>
      </c>
      <c r="B56" s="638">
        <v>107133</v>
      </c>
      <c r="C56" s="638">
        <v>107214</v>
      </c>
      <c r="D56" s="638">
        <v>107148</v>
      </c>
      <c r="E56" s="638">
        <v>110029</v>
      </c>
      <c r="F56" s="638">
        <v>108452</v>
      </c>
      <c r="G56" s="638">
        <v>108978</v>
      </c>
      <c r="H56" s="638">
        <v>104583</v>
      </c>
      <c r="I56" s="638">
        <v>103240</v>
      </c>
      <c r="J56" s="639">
        <v>103615</v>
      </c>
      <c r="T56" s="407"/>
      <c r="U56" s="407"/>
      <c r="V56" s="407"/>
      <c r="W56" s="407"/>
      <c r="X56" s="407"/>
      <c r="Y56" s="407"/>
      <c r="Z56" s="407"/>
      <c r="AA56" s="407"/>
      <c r="AB56" s="407"/>
    </row>
    <row r="57" spans="1:28" s="313" customFormat="1" ht="12.75" x14ac:dyDescent="0.2">
      <c r="A57" s="309" t="s">
        <v>287</v>
      </c>
      <c r="B57" s="640">
        <v>109285</v>
      </c>
      <c r="C57" s="640">
        <v>109497</v>
      </c>
      <c r="D57" s="640">
        <v>108751</v>
      </c>
      <c r="E57" s="640">
        <v>112764</v>
      </c>
      <c r="F57" s="640">
        <v>112891</v>
      </c>
      <c r="G57" s="640">
        <v>113184</v>
      </c>
      <c r="H57" s="640">
        <v>111847</v>
      </c>
      <c r="I57" s="640">
        <v>109729</v>
      </c>
      <c r="J57" s="641">
        <v>109880</v>
      </c>
      <c r="T57" s="407"/>
      <c r="U57" s="407"/>
      <c r="V57" s="407"/>
      <c r="W57" s="407"/>
      <c r="X57" s="407"/>
      <c r="Y57" s="407"/>
      <c r="Z57" s="407"/>
      <c r="AA57" s="407"/>
      <c r="AB57" s="407"/>
    </row>
    <row r="58" spans="1:28" s="313" customFormat="1" ht="12.75" x14ac:dyDescent="0.2">
      <c r="A58" s="311" t="s">
        <v>288</v>
      </c>
      <c r="B58" s="638">
        <v>2907</v>
      </c>
      <c r="C58" s="638">
        <v>5776</v>
      </c>
      <c r="D58" s="638">
        <v>7218</v>
      </c>
      <c r="E58" s="638">
        <v>10598</v>
      </c>
      <c r="F58" s="638">
        <v>4386</v>
      </c>
      <c r="G58" s="638">
        <v>3008</v>
      </c>
      <c r="H58" s="638">
        <v>3875</v>
      </c>
      <c r="I58" s="638">
        <v>4470</v>
      </c>
      <c r="J58" s="639">
        <v>5846</v>
      </c>
      <c r="T58" s="407"/>
      <c r="U58" s="407"/>
      <c r="V58" s="407"/>
      <c r="W58" s="407"/>
      <c r="X58" s="407"/>
      <c r="Y58" s="407"/>
      <c r="Z58" s="407"/>
      <c r="AA58" s="407"/>
      <c r="AB58" s="407"/>
    </row>
    <row r="59" spans="1:28" s="313" customFormat="1" ht="13.5" thickBot="1" x14ac:dyDescent="0.25">
      <c r="A59" s="309" t="s">
        <v>284</v>
      </c>
      <c r="B59" s="642">
        <v>106378</v>
      </c>
      <c r="C59" s="642">
        <v>103721</v>
      </c>
      <c r="D59" s="642">
        <v>101533</v>
      </c>
      <c r="E59" s="642">
        <v>102166</v>
      </c>
      <c r="F59" s="642">
        <v>108505</v>
      </c>
      <c r="G59" s="642">
        <v>110176</v>
      </c>
      <c r="H59" s="642">
        <v>107972</v>
      </c>
      <c r="I59" s="642">
        <v>105259</v>
      </c>
      <c r="J59" s="643">
        <v>104034</v>
      </c>
      <c r="K59" s="324"/>
      <c r="L59" s="324"/>
      <c r="M59" s="324"/>
      <c r="N59" s="324"/>
      <c r="O59" s="324"/>
      <c r="P59" s="324"/>
      <c r="Q59" s="324"/>
      <c r="R59" s="324"/>
      <c r="S59" s="324"/>
      <c r="T59" s="407"/>
      <c r="U59" s="407"/>
      <c r="V59" s="407"/>
      <c r="W59" s="407"/>
      <c r="X59" s="407"/>
      <c r="Y59" s="407"/>
      <c r="Z59" s="407"/>
      <c r="AA59" s="407"/>
      <c r="AB59" s="407"/>
    </row>
    <row r="60" spans="1:28" s="313" customFormat="1" ht="13.5" x14ac:dyDescent="0.2">
      <c r="A60" s="823" t="s">
        <v>332</v>
      </c>
      <c r="B60" s="824"/>
      <c r="C60" s="824"/>
      <c r="D60" s="825"/>
      <c r="E60" s="743">
        <v>2.5</v>
      </c>
      <c r="F60" s="743">
        <v>2.7</v>
      </c>
      <c r="G60" s="743">
        <v>2.6</v>
      </c>
      <c r="H60" s="743">
        <v>2.5</v>
      </c>
      <c r="I60" s="743">
        <v>2.4</v>
      </c>
      <c r="J60" s="741">
        <v>2.4</v>
      </c>
      <c r="K60" s="324"/>
      <c r="L60" s="324"/>
      <c r="M60" s="324"/>
      <c r="N60" s="324"/>
      <c r="O60" s="324"/>
      <c r="P60" s="324"/>
      <c r="Q60" s="324"/>
      <c r="R60" s="324"/>
      <c r="S60" s="324"/>
      <c r="T60" s="407"/>
      <c r="U60" s="407"/>
      <c r="V60" s="407"/>
      <c r="W60" s="407"/>
      <c r="X60" s="407"/>
      <c r="Y60" s="407"/>
      <c r="Z60" s="407"/>
      <c r="AA60" s="407"/>
      <c r="AB60" s="407"/>
    </row>
    <row r="62" spans="1:28" ht="11.25" customHeight="1" x14ac:dyDescent="0.2">
      <c r="A62" s="883"/>
      <c r="B62" s="883"/>
      <c r="C62" s="883"/>
      <c r="D62" s="883"/>
      <c r="E62" s="883"/>
      <c r="F62" s="883"/>
      <c r="G62" s="883"/>
      <c r="H62" s="883"/>
      <c r="I62" s="883"/>
      <c r="J62" s="883"/>
    </row>
    <row r="63" spans="1:28" ht="15" customHeight="1" x14ac:dyDescent="0.2">
      <c r="A63" s="890" t="s">
        <v>347</v>
      </c>
      <c r="B63" s="890"/>
      <c r="C63" s="890"/>
      <c r="D63" s="890"/>
      <c r="E63" s="890"/>
      <c r="F63" s="890"/>
      <c r="G63" s="890"/>
      <c r="H63" s="890"/>
      <c r="I63" s="890"/>
      <c r="J63" s="890"/>
    </row>
    <row r="64" spans="1:28" ht="9" customHeight="1" x14ac:dyDescent="0.15">
      <c r="F64" s="326"/>
      <c r="G64" s="326"/>
      <c r="H64" s="326"/>
      <c r="I64" s="326"/>
      <c r="J64" s="326"/>
    </row>
  </sheetData>
  <mergeCells count="2">
    <mergeCell ref="A63:J63"/>
    <mergeCell ref="A62:J62"/>
  </mergeCells>
  <pageMargins left="0.5" right="0.25" top="0.5" bottom="0.5" header="0" footer="0.25"/>
  <pageSetup scale="69" orientation="portrait" r:id="rId1"/>
  <headerFooter alignWithMargins="0">
    <oddFooter xml:space="preserve">&amp;C&amp;P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4"/>
  <sheetViews>
    <sheetView showGridLines="0" workbookViewId="0"/>
  </sheetViews>
  <sheetFormatPr defaultColWidth="9.140625" defaultRowHeight="12.75" x14ac:dyDescent="0.2"/>
  <cols>
    <col min="1" max="1" width="101.28515625" customWidth="1"/>
    <col min="2" max="2" width="11.140625" customWidth="1"/>
  </cols>
  <sheetData>
    <row r="1" spans="1:2" ht="12" customHeight="1" x14ac:dyDescent="0.2">
      <c r="A1" s="1" t="s">
        <v>0</v>
      </c>
      <c r="B1" s="2"/>
    </row>
    <row r="2" spans="1:2" ht="21" customHeight="1" x14ac:dyDescent="0.3">
      <c r="A2" s="3" t="s">
        <v>1</v>
      </c>
      <c r="B2" s="2"/>
    </row>
    <row r="3" spans="1:2" ht="12" customHeight="1" x14ac:dyDescent="0.3">
      <c r="A3" s="3"/>
      <c r="B3" s="2"/>
    </row>
    <row r="4" spans="1:2" ht="12" customHeight="1" x14ac:dyDescent="0.3">
      <c r="A4" s="3"/>
      <c r="B4" s="2"/>
    </row>
    <row r="5" spans="1:2" ht="12" customHeight="1" x14ac:dyDescent="0.2">
      <c r="A5" s="4" t="s">
        <v>2</v>
      </c>
      <c r="B5" s="4">
        <v>3</v>
      </c>
    </row>
    <row r="6" spans="1:2" ht="12" customHeight="1" x14ac:dyDescent="0.2">
      <c r="A6" s="5"/>
      <c r="B6" s="5"/>
    </row>
    <row r="7" spans="1:2" ht="12" customHeight="1" x14ac:dyDescent="0.2">
      <c r="A7" s="4" t="s">
        <v>3</v>
      </c>
      <c r="B7" s="4">
        <v>5</v>
      </c>
    </row>
    <row r="8" spans="1:2" ht="12" customHeight="1" x14ac:dyDescent="0.2">
      <c r="A8" s="5"/>
      <c r="B8" s="5"/>
    </row>
    <row r="9" spans="1:2" ht="12" customHeight="1" x14ac:dyDescent="0.2">
      <c r="A9" s="4" t="s">
        <v>4</v>
      </c>
      <c r="B9" s="4">
        <v>7</v>
      </c>
    </row>
    <row r="10" spans="1:2" ht="12" customHeight="1" x14ac:dyDescent="0.2">
      <c r="A10" s="5"/>
      <c r="B10" s="5"/>
    </row>
    <row r="11" spans="1:2" ht="12" customHeight="1" x14ac:dyDescent="0.2">
      <c r="A11" s="4" t="s">
        <v>5</v>
      </c>
      <c r="B11" s="4">
        <v>7</v>
      </c>
    </row>
    <row r="12" spans="1:2" ht="12" customHeight="1" x14ac:dyDescent="0.2">
      <c r="A12" s="5"/>
      <c r="B12" s="5"/>
    </row>
    <row r="13" spans="1:2" ht="12" customHeight="1" x14ac:dyDescent="0.2">
      <c r="A13" s="4" t="s">
        <v>6</v>
      </c>
      <c r="B13" s="4">
        <v>9</v>
      </c>
    </row>
    <row r="14" spans="1:2" ht="12" customHeight="1" x14ac:dyDescent="0.2">
      <c r="A14" s="5"/>
      <c r="B14" s="5"/>
    </row>
    <row r="15" spans="1:2" ht="12" customHeight="1" x14ac:dyDescent="0.2">
      <c r="A15" s="4" t="s">
        <v>7</v>
      </c>
      <c r="B15" s="4">
        <v>12</v>
      </c>
    </row>
    <row r="16" spans="1:2" ht="12" customHeight="1" x14ac:dyDescent="0.2">
      <c r="A16" s="5"/>
      <c r="B16" s="5"/>
    </row>
    <row r="17" spans="1:2" ht="12" customHeight="1" x14ac:dyDescent="0.2">
      <c r="A17" s="4" t="s">
        <v>8</v>
      </c>
      <c r="B17" s="4">
        <v>13</v>
      </c>
    </row>
    <row r="18" spans="1:2" ht="12" customHeight="1" x14ac:dyDescent="0.2">
      <c r="A18" s="5"/>
      <c r="B18" s="5"/>
    </row>
    <row r="19" spans="1:2" ht="12" customHeight="1" x14ac:dyDescent="0.2">
      <c r="A19" s="4" t="s">
        <v>9</v>
      </c>
      <c r="B19" s="4">
        <v>15</v>
      </c>
    </row>
    <row r="20" spans="1:2" ht="12" customHeight="1" x14ac:dyDescent="0.2">
      <c r="A20" s="5"/>
      <c r="B20" s="5"/>
    </row>
    <row r="21" spans="1:2" ht="12" customHeight="1" x14ac:dyDescent="0.2">
      <c r="A21" s="4" t="s">
        <v>10</v>
      </c>
      <c r="B21" s="4">
        <v>16</v>
      </c>
    </row>
    <row r="22" spans="1:2" ht="12" customHeight="1" x14ac:dyDescent="0.2">
      <c r="A22" s="5"/>
      <c r="B22" s="5"/>
    </row>
    <row r="23" spans="1:2" ht="12" customHeight="1" x14ac:dyDescent="0.2">
      <c r="A23" s="4" t="s">
        <v>11</v>
      </c>
      <c r="B23" s="4">
        <v>18</v>
      </c>
    </row>
    <row r="24" spans="1:2" ht="12" customHeight="1" x14ac:dyDescent="0.2">
      <c r="A24" s="5"/>
      <c r="B24" s="5"/>
    </row>
  </sheetData>
  <pageMargins left="0.5" right="0.25" top="0.5" bottom="0.5" header="0" footer="0.25"/>
  <pageSetup scale="89" orientation="portrait" cellComments="atEnd" r:id="rId1"/>
  <headerFoot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zoomScale="90" zoomScaleNormal="90" zoomScaleSheetLayoutView="100" workbookViewId="0"/>
  </sheetViews>
  <sheetFormatPr defaultColWidth="10.85546875" defaultRowHeight="12" x14ac:dyDescent="0.2"/>
  <cols>
    <col min="1" max="1" width="39" style="372" customWidth="1"/>
    <col min="2" max="6" width="8.85546875" style="372" customWidth="1"/>
    <col min="7" max="8" width="8.85546875" style="331" customWidth="1"/>
    <col min="9" max="9" width="9.28515625" style="331" customWidth="1"/>
    <col min="10" max="10" width="8.85546875" style="372" customWidth="1"/>
    <col min="11" max="16384" width="10.85546875" style="331"/>
  </cols>
  <sheetData>
    <row r="1" spans="1:10" s="371" customFormat="1" ht="12" customHeight="1" x14ac:dyDescent="0.2">
      <c r="A1" s="328" t="s">
        <v>238</v>
      </c>
      <c r="B1" s="328"/>
      <c r="C1" s="328"/>
      <c r="D1" s="328"/>
      <c r="E1" s="328"/>
      <c r="F1" s="328"/>
      <c r="G1" s="335"/>
      <c r="I1" s="335"/>
      <c r="J1" s="328"/>
    </row>
    <row r="2" spans="1:10" s="362" customFormat="1" ht="20.25" x14ac:dyDescent="0.3">
      <c r="A2" s="362" t="s">
        <v>307</v>
      </c>
      <c r="H2" s="332"/>
    </row>
    <row r="3" spans="1:10" ht="6" customHeight="1" x14ac:dyDescent="0.2">
      <c r="G3" s="373"/>
      <c r="H3" s="373"/>
      <c r="I3" s="373"/>
    </row>
    <row r="4" spans="1:10" ht="15" customHeight="1" x14ac:dyDescent="0.2">
      <c r="B4" s="685"/>
      <c r="C4" s="685"/>
      <c r="D4" s="685"/>
      <c r="E4" s="685"/>
      <c r="F4" s="685"/>
      <c r="G4" s="686"/>
      <c r="H4" s="686"/>
      <c r="I4" s="687"/>
      <c r="J4" s="686" t="s">
        <v>308</v>
      </c>
    </row>
    <row r="5" spans="1:10" s="375" customFormat="1" ht="12" customHeight="1" x14ac:dyDescent="0.2">
      <c r="A5" s="374"/>
      <c r="B5" s="688" t="s">
        <v>264</v>
      </c>
      <c r="C5" s="688" t="s">
        <v>264</v>
      </c>
      <c r="D5" s="688" t="s">
        <v>264</v>
      </c>
      <c r="E5" s="688" t="s">
        <v>264</v>
      </c>
      <c r="F5" s="688" t="s">
        <v>264</v>
      </c>
      <c r="G5" s="688" t="s">
        <v>264</v>
      </c>
      <c r="H5" s="688" t="s">
        <v>264</v>
      </c>
      <c r="I5" s="688" t="s">
        <v>264</v>
      </c>
      <c r="J5" s="689" t="s">
        <v>264</v>
      </c>
    </row>
    <row r="6" spans="1:10" ht="12" customHeight="1" x14ac:dyDescent="0.2">
      <c r="B6" s="690" t="s">
        <v>260</v>
      </c>
      <c r="C6" s="690" t="s">
        <v>260</v>
      </c>
      <c r="D6" s="690" t="s">
        <v>260</v>
      </c>
      <c r="E6" s="690" t="s">
        <v>260</v>
      </c>
      <c r="F6" s="690" t="s">
        <v>260</v>
      </c>
      <c r="G6" s="690" t="s">
        <v>260</v>
      </c>
      <c r="H6" s="690" t="s">
        <v>260</v>
      </c>
      <c r="I6" s="690" t="s">
        <v>260</v>
      </c>
      <c r="J6" s="691" t="s">
        <v>260</v>
      </c>
    </row>
    <row r="7" spans="1:10" ht="12" customHeight="1" x14ac:dyDescent="0.2">
      <c r="A7" s="376" t="s">
        <v>261</v>
      </c>
      <c r="B7" s="341">
        <v>41729</v>
      </c>
      <c r="C7" s="341">
        <v>41820</v>
      </c>
      <c r="D7" s="341">
        <v>41912</v>
      </c>
      <c r="E7" s="341">
        <v>42004</v>
      </c>
      <c r="F7" s="341">
        <v>42094</v>
      </c>
      <c r="G7" s="341">
        <v>42185</v>
      </c>
      <c r="H7" s="341">
        <v>42277</v>
      </c>
      <c r="I7" s="341">
        <v>42369</v>
      </c>
      <c r="J7" s="692">
        <v>42460</v>
      </c>
    </row>
    <row r="8" spans="1:10" ht="7.5" customHeight="1" x14ac:dyDescent="0.2">
      <c r="A8" s="377"/>
      <c r="B8" s="693"/>
      <c r="C8" s="693"/>
      <c r="D8" s="693"/>
      <c r="E8" s="693"/>
      <c r="F8" s="693"/>
      <c r="G8" s="693"/>
      <c r="H8" s="693"/>
      <c r="I8" s="693"/>
      <c r="J8" s="694"/>
    </row>
    <row r="9" spans="1:10" ht="15" customHeight="1" x14ac:dyDescent="0.2">
      <c r="A9" s="344" t="s">
        <v>309</v>
      </c>
      <c r="B9" s="633"/>
      <c r="C9" s="633"/>
      <c r="D9" s="633"/>
      <c r="E9" s="633"/>
      <c r="F9" s="633"/>
      <c r="G9" s="633"/>
      <c r="H9" s="633"/>
      <c r="I9" s="633"/>
      <c r="J9" s="695"/>
    </row>
    <row r="10" spans="1:10" ht="7.5" customHeight="1" x14ac:dyDescent="0.2">
      <c r="A10" s="378"/>
      <c r="B10" s="633"/>
      <c r="C10" s="633"/>
      <c r="D10" s="633"/>
      <c r="E10" s="633"/>
      <c r="F10" s="633"/>
      <c r="G10" s="633"/>
      <c r="H10" s="633"/>
      <c r="I10" s="633"/>
      <c r="J10" s="695"/>
    </row>
    <row r="11" spans="1:10" ht="13.5" customHeight="1" x14ac:dyDescent="0.2">
      <c r="A11" s="379" t="s">
        <v>310</v>
      </c>
      <c r="B11" s="696">
        <v>7318</v>
      </c>
      <c r="C11" s="696">
        <v>6985</v>
      </c>
      <c r="D11" s="696">
        <v>6955</v>
      </c>
      <c r="E11" s="696">
        <v>5502</v>
      </c>
      <c r="F11" s="696">
        <v>7810</v>
      </c>
      <c r="G11" s="696">
        <v>7696</v>
      </c>
      <c r="H11" s="696">
        <v>7668</v>
      </c>
      <c r="I11" s="696">
        <v>6799</v>
      </c>
      <c r="J11" s="697">
        <v>7880</v>
      </c>
    </row>
    <row r="12" spans="1:10" ht="33.950000000000003" customHeight="1" x14ac:dyDescent="0.2">
      <c r="A12" s="424" t="s">
        <v>311</v>
      </c>
      <c r="B12" s="638">
        <v>2061</v>
      </c>
      <c r="C12" s="638">
        <v>2107</v>
      </c>
      <c r="D12" s="638">
        <v>2139</v>
      </c>
      <c r="E12" s="638">
        <v>2152</v>
      </c>
      <c r="F12" s="638">
        <v>2190</v>
      </c>
      <c r="G12" s="638">
        <v>2225</v>
      </c>
      <c r="H12" s="638">
        <v>2260</v>
      </c>
      <c r="I12" s="638">
        <v>2305</v>
      </c>
      <c r="J12" s="639">
        <v>2293</v>
      </c>
    </row>
    <row r="13" spans="1:10" ht="21.95" customHeight="1" thickBot="1" x14ac:dyDescent="0.25">
      <c r="A13" s="380" t="s">
        <v>309</v>
      </c>
      <c r="B13" s="642">
        <v>9379</v>
      </c>
      <c r="C13" s="642">
        <v>9092</v>
      </c>
      <c r="D13" s="642">
        <v>9094</v>
      </c>
      <c r="E13" s="642">
        <v>7654</v>
      </c>
      <c r="F13" s="642">
        <v>10000</v>
      </c>
      <c r="G13" s="642">
        <v>9921</v>
      </c>
      <c r="H13" s="642">
        <v>9928</v>
      </c>
      <c r="I13" s="642">
        <v>9104</v>
      </c>
      <c r="J13" s="643">
        <v>10173</v>
      </c>
    </row>
    <row r="14" spans="1:10" ht="41.1" customHeight="1" thickBot="1" x14ac:dyDescent="0.25">
      <c r="A14" s="395" t="s">
        <v>312</v>
      </c>
      <c r="B14" s="698">
        <v>20879</v>
      </c>
      <c r="C14" s="698">
        <v>21483</v>
      </c>
      <c r="D14" s="698">
        <v>21835</v>
      </c>
      <c r="E14" s="698">
        <v>23449</v>
      </c>
      <c r="F14" s="698">
        <v>22328</v>
      </c>
      <c r="G14" s="698">
        <v>22613</v>
      </c>
      <c r="H14" s="698">
        <v>23005</v>
      </c>
      <c r="I14" s="698">
        <v>23734</v>
      </c>
      <c r="J14" s="699">
        <v>22004</v>
      </c>
    </row>
    <row r="15" spans="1:10" ht="13.5" customHeight="1" thickBot="1" x14ac:dyDescent="0.25">
      <c r="A15" s="380" t="s">
        <v>313</v>
      </c>
      <c r="B15" s="700">
        <v>0.35</v>
      </c>
      <c r="C15" s="700">
        <v>0.32500000000000001</v>
      </c>
      <c r="D15" s="700">
        <v>0.31900000000000001</v>
      </c>
      <c r="E15" s="700">
        <v>0.23499999999999999</v>
      </c>
      <c r="F15" s="700">
        <v>0.35</v>
      </c>
      <c r="G15" s="700">
        <v>0.34</v>
      </c>
      <c r="H15" s="700">
        <v>0.33300000000000002</v>
      </c>
      <c r="I15" s="700">
        <v>0.28599999999999998</v>
      </c>
      <c r="J15" s="701">
        <v>0.35799999999999998</v>
      </c>
    </row>
    <row r="16" spans="1:10" ht="13.5" customHeight="1" thickBot="1" x14ac:dyDescent="0.25">
      <c r="A16" s="379" t="s">
        <v>314</v>
      </c>
      <c r="B16" s="700">
        <v>0.44900000000000001</v>
      </c>
      <c r="C16" s="700">
        <v>0.42299999999999999</v>
      </c>
      <c r="D16" s="700">
        <v>0.41599999999999998</v>
      </c>
      <c r="E16" s="700">
        <v>0.32600000000000001</v>
      </c>
      <c r="F16" s="700">
        <v>0.44800000000000001</v>
      </c>
      <c r="G16" s="700">
        <v>0.439</v>
      </c>
      <c r="H16" s="700">
        <v>0.432</v>
      </c>
      <c r="I16" s="700">
        <v>0.38400000000000001</v>
      </c>
      <c r="J16" s="701">
        <v>0.46200000000000002</v>
      </c>
    </row>
    <row r="17" spans="1:10" x14ac:dyDescent="0.2">
      <c r="A17" s="381"/>
      <c r="B17" s="382"/>
      <c r="C17" s="382"/>
      <c r="D17" s="382"/>
      <c r="E17" s="382"/>
      <c r="F17" s="382"/>
      <c r="G17" s="382"/>
      <c r="H17" s="382"/>
      <c r="I17" s="382"/>
      <c r="J17" s="383"/>
    </row>
    <row r="18" spans="1:10" ht="12.75" x14ac:dyDescent="0.2">
      <c r="A18" s="381"/>
      <c r="B18" s="382"/>
      <c r="C18" s="382"/>
      <c r="D18" s="382"/>
      <c r="F18" s="384"/>
      <c r="G18" s="382"/>
      <c r="H18" s="382"/>
      <c r="J18" s="385"/>
    </row>
    <row r="19" spans="1:10" ht="19.5" customHeight="1" x14ac:dyDescent="0.2">
      <c r="A19" s="386"/>
      <c r="B19" s="387"/>
      <c r="C19" s="387"/>
      <c r="D19" s="387"/>
      <c r="E19" s="387"/>
      <c r="F19" s="387"/>
      <c r="G19" s="387"/>
      <c r="H19" s="387"/>
      <c r="I19" s="387"/>
      <c r="J19" s="388"/>
    </row>
    <row r="20" spans="1:10" s="362" customFormat="1" ht="23.25" x14ac:dyDescent="0.3">
      <c r="A20" s="826" t="s">
        <v>333</v>
      </c>
      <c r="B20" s="826"/>
      <c r="C20" s="826"/>
      <c r="D20" s="826"/>
      <c r="E20" s="826"/>
      <c r="F20" s="826"/>
      <c r="G20" s="826"/>
      <c r="H20" s="827"/>
      <c r="I20" s="827"/>
      <c r="J20" s="826"/>
    </row>
    <row r="21" spans="1:10" ht="15" customHeight="1" x14ac:dyDescent="0.2">
      <c r="A21" s="379"/>
      <c r="B21" s="347"/>
      <c r="C21" s="347"/>
      <c r="D21" s="347"/>
      <c r="E21" s="347"/>
      <c r="F21" s="347"/>
      <c r="G21" s="389"/>
      <c r="H21" s="389"/>
      <c r="J21" s="389" t="s">
        <v>257</v>
      </c>
    </row>
    <row r="22" spans="1:10" x14ac:dyDescent="0.2">
      <c r="A22" s="390"/>
      <c r="B22" s="391" t="s">
        <v>264</v>
      </c>
      <c r="C22" s="391" t="s">
        <v>264</v>
      </c>
      <c r="D22" s="391" t="s">
        <v>264</v>
      </c>
      <c r="E22" s="391" t="s">
        <v>264</v>
      </c>
      <c r="F22" s="391" t="s">
        <v>264</v>
      </c>
      <c r="G22" s="391" t="s">
        <v>264</v>
      </c>
      <c r="H22" s="391" t="s">
        <v>264</v>
      </c>
      <c r="I22" s="391" t="s">
        <v>264</v>
      </c>
      <c r="J22" s="392" t="s">
        <v>264</v>
      </c>
    </row>
    <row r="23" spans="1:10" x14ac:dyDescent="0.2">
      <c r="A23" s="390"/>
      <c r="B23" s="336" t="s">
        <v>260</v>
      </c>
      <c r="C23" s="336" t="s">
        <v>260</v>
      </c>
      <c r="D23" s="336" t="s">
        <v>260</v>
      </c>
      <c r="E23" s="336" t="s">
        <v>260</v>
      </c>
      <c r="F23" s="336" t="s">
        <v>260</v>
      </c>
      <c r="G23" s="336" t="s">
        <v>260</v>
      </c>
      <c r="H23" s="336" t="s">
        <v>260</v>
      </c>
      <c r="I23" s="336" t="s">
        <v>260</v>
      </c>
      <c r="J23" s="337" t="s">
        <v>260</v>
      </c>
    </row>
    <row r="24" spans="1:10" x14ac:dyDescent="0.2">
      <c r="A24" s="376" t="s">
        <v>261</v>
      </c>
      <c r="B24" s="366">
        <v>41729</v>
      </c>
      <c r="C24" s="366">
        <v>41820</v>
      </c>
      <c r="D24" s="366">
        <v>41912</v>
      </c>
      <c r="E24" s="366">
        <v>42004</v>
      </c>
      <c r="F24" s="366">
        <v>42094</v>
      </c>
      <c r="G24" s="366">
        <v>42185</v>
      </c>
      <c r="H24" s="366">
        <v>42277</v>
      </c>
      <c r="I24" s="366">
        <v>42369</v>
      </c>
      <c r="J24" s="343">
        <v>42460</v>
      </c>
    </row>
    <row r="25" spans="1:10" ht="7.5" customHeight="1" x14ac:dyDescent="0.2">
      <c r="A25" s="377"/>
      <c r="B25" s="683"/>
      <c r="C25" s="683"/>
      <c r="D25" s="683"/>
      <c r="E25" s="683"/>
      <c r="F25" s="393"/>
      <c r="G25" s="393"/>
      <c r="H25" s="393"/>
      <c r="I25" s="393"/>
      <c r="J25" s="684"/>
    </row>
    <row r="26" spans="1:10" ht="15" customHeight="1" x14ac:dyDescent="0.2">
      <c r="A26" s="828" t="s">
        <v>315</v>
      </c>
      <c r="B26" s="829"/>
      <c r="C26" s="829"/>
      <c r="D26" s="829"/>
      <c r="E26" s="829"/>
      <c r="F26" s="829"/>
      <c r="G26" s="829"/>
      <c r="H26" s="829"/>
      <c r="I26" s="829"/>
      <c r="J26" s="830"/>
    </row>
    <row r="27" spans="1:10" ht="15" customHeight="1" x14ac:dyDescent="0.2">
      <c r="A27" s="828" t="s">
        <v>316</v>
      </c>
      <c r="B27" s="829"/>
      <c r="C27" s="829"/>
      <c r="D27" s="829"/>
      <c r="E27" s="829"/>
      <c r="F27" s="829"/>
      <c r="G27" s="829"/>
      <c r="H27" s="829"/>
      <c r="I27" s="829"/>
      <c r="J27" s="830"/>
    </row>
    <row r="28" spans="1:10" ht="7.5" customHeight="1" x14ac:dyDescent="0.2">
      <c r="A28" s="840"/>
      <c r="B28" s="841"/>
      <c r="C28" s="841"/>
      <c r="D28" s="841"/>
      <c r="E28" s="841"/>
      <c r="F28" s="841"/>
      <c r="G28" s="841"/>
      <c r="H28" s="841"/>
      <c r="I28" s="841"/>
      <c r="J28" s="842"/>
    </row>
    <row r="29" spans="1:10" ht="13.5" customHeight="1" x14ac:dyDescent="0.2">
      <c r="A29" s="831" t="s">
        <v>274</v>
      </c>
      <c r="B29" s="832">
        <v>-310</v>
      </c>
      <c r="C29" s="832">
        <v>-227</v>
      </c>
      <c r="D29" s="832">
        <v>-242</v>
      </c>
      <c r="E29" s="832">
        <v>-52</v>
      </c>
      <c r="F29" s="832">
        <v>-220</v>
      </c>
      <c r="G29" s="832">
        <v>-199</v>
      </c>
      <c r="H29" s="832">
        <v>-109</v>
      </c>
      <c r="I29" s="832">
        <v>7</v>
      </c>
      <c r="J29" s="833">
        <v>-67</v>
      </c>
    </row>
    <row r="30" spans="1:10" ht="24" x14ac:dyDescent="0.2">
      <c r="A30" s="834" t="s">
        <v>317</v>
      </c>
      <c r="B30" s="835">
        <v>1723</v>
      </c>
      <c r="C30" s="835">
        <v>1756</v>
      </c>
      <c r="D30" s="835">
        <v>1724</v>
      </c>
      <c r="E30" s="835">
        <v>1614</v>
      </c>
      <c r="F30" s="835">
        <v>1647</v>
      </c>
      <c r="G30" s="835">
        <v>1695</v>
      </c>
      <c r="H30" s="835">
        <v>1611</v>
      </c>
      <c r="I30" s="835">
        <v>1590</v>
      </c>
      <c r="J30" s="836">
        <v>1576</v>
      </c>
    </row>
    <row r="31" spans="1:10" ht="13.5" customHeight="1" thickBot="1" x14ac:dyDescent="0.25">
      <c r="A31" s="831" t="s">
        <v>318</v>
      </c>
      <c r="B31" s="821">
        <v>1413</v>
      </c>
      <c r="C31" s="821">
        <v>1529</v>
      </c>
      <c r="D31" s="821">
        <v>1482</v>
      </c>
      <c r="E31" s="821">
        <v>1562</v>
      </c>
      <c r="F31" s="821">
        <v>1427</v>
      </c>
      <c r="G31" s="821">
        <v>1496</v>
      </c>
      <c r="H31" s="821">
        <v>1502</v>
      </c>
      <c r="I31" s="821">
        <v>1597</v>
      </c>
      <c r="J31" s="822">
        <v>1509</v>
      </c>
    </row>
    <row r="32" spans="1:10" ht="13.5" customHeight="1" thickBot="1" x14ac:dyDescent="0.25">
      <c r="A32" s="837" t="s">
        <v>319</v>
      </c>
      <c r="B32" s="821">
        <v>8248</v>
      </c>
      <c r="C32" s="821">
        <v>8222</v>
      </c>
      <c r="D32" s="821">
        <v>8175</v>
      </c>
      <c r="E32" s="821">
        <v>8148</v>
      </c>
      <c r="F32" s="821">
        <v>8050</v>
      </c>
      <c r="G32" s="821">
        <v>8013</v>
      </c>
      <c r="H32" s="821">
        <v>7967</v>
      </c>
      <c r="I32" s="821">
        <v>8064</v>
      </c>
      <c r="J32" s="822">
        <v>7923</v>
      </c>
    </row>
    <row r="33" spans="1:10" ht="13.5" customHeight="1" thickBot="1" x14ac:dyDescent="0.25">
      <c r="A33" s="831" t="s">
        <v>325</v>
      </c>
      <c r="B33" s="838">
        <v>-3.7999999999999999E-2</v>
      </c>
      <c r="C33" s="838">
        <v>-2.8000000000000001E-2</v>
      </c>
      <c r="D33" s="838">
        <v>-0.03</v>
      </c>
      <c r="E33" s="838">
        <v>-6.0000000000000001E-3</v>
      </c>
      <c r="F33" s="838">
        <v>-2.7E-2</v>
      </c>
      <c r="G33" s="838">
        <v>-2.5000000000000001E-2</v>
      </c>
      <c r="H33" s="838">
        <v>-1.4E-2</v>
      </c>
      <c r="I33" s="838">
        <v>1E-3</v>
      </c>
      <c r="J33" s="839">
        <v>-8.0000000000000002E-3</v>
      </c>
    </row>
    <row r="34" spans="1:10" ht="13.5" customHeight="1" thickBot="1" x14ac:dyDescent="0.25">
      <c r="A34" s="831" t="s">
        <v>320</v>
      </c>
      <c r="B34" s="838">
        <v>0.17100000000000001</v>
      </c>
      <c r="C34" s="838">
        <v>0.186</v>
      </c>
      <c r="D34" s="838">
        <v>0.18099999999999999</v>
      </c>
      <c r="E34" s="838">
        <v>0.192</v>
      </c>
      <c r="F34" s="838">
        <v>0.17699999999999999</v>
      </c>
      <c r="G34" s="838">
        <v>0.187</v>
      </c>
      <c r="H34" s="838">
        <v>0.189</v>
      </c>
      <c r="I34" s="838">
        <v>0.19800000000000001</v>
      </c>
      <c r="J34" s="839">
        <v>0.19</v>
      </c>
    </row>
    <row r="35" spans="1:10" x14ac:dyDescent="0.2">
      <c r="A35" s="394"/>
      <c r="F35" s="396"/>
      <c r="J35" s="397"/>
    </row>
    <row r="36" spans="1:10" x14ac:dyDescent="0.2">
      <c r="A36" s="394"/>
      <c r="F36" s="398"/>
      <c r="J36" s="399"/>
    </row>
    <row r="37" spans="1:10" ht="15" customHeight="1" x14ac:dyDescent="0.2">
      <c r="A37" s="905" t="s">
        <v>348</v>
      </c>
      <c r="B37" s="905"/>
      <c r="C37" s="905"/>
      <c r="D37" s="905"/>
      <c r="E37" s="905"/>
      <c r="F37" s="905"/>
      <c r="G37" s="905"/>
      <c r="H37" s="905"/>
      <c r="I37" s="905"/>
      <c r="J37" s="905"/>
    </row>
    <row r="38" spans="1:10" ht="12" customHeight="1" x14ac:dyDescent="0.2">
      <c r="A38" s="455"/>
      <c r="B38" s="455"/>
      <c r="C38" s="455"/>
      <c r="D38" s="455"/>
      <c r="E38" s="455"/>
      <c r="F38" s="455"/>
      <c r="G38" s="455"/>
      <c r="H38" s="455"/>
      <c r="I38" s="455"/>
      <c r="J38" s="455"/>
    </row>
    <row r="39" spans="1:10" x14ac:dyDescent="0.2">
      <c r="A39" s="455"/>
      <c r="B39" s="455"/>
      <c r="C39" s="455"/>
      <c r="D39" s="455"/>
      <c r="E39" s="455"/>
      <c r="F39" s="455"/>
      <c r="G39" s="455"/>
      <c r="H39" s="455"/>
      <c r="I39" s="455"/>
      <c r="J39" s="455"/>
    </row>
    <row r="44" spans="1:10" x14ac:dyDescent="0.2">
      <c r="B44" s="409"/>
      <c r="C44" s="409"/>
      <c r="D44" s="409"/>
      <c r="E44" s="409"/>
      <c r="F44" s="409"/>
      <c r="G44" s="409"/>
      <c r="H44" s="409"/>
      <c r="I44" s="409"/>
      <c r="J44" s="409"/>
    </row>
    <row r="45" spans="1:10" x14ac:dyDescent="0.2">
      <c r="B45" s="409"/>
      <c r="C45" s="409"/>
      <c r="D45" s="409"/>
      <c r="E45" s="409"/>
      <c r="F45" s="409"/>
      <c r="G45" s="409"/>
      <c r="H45" s="409"/>
      <c r="I45" s="409"/>
      <c r="J45" s="409"/>
    </row>
    <row r="46" spans="1:10" x14ac:dyDescent="0.2">
      <c r="B46" s="409"/>
      <c r="C46" s="409"/>
      <c r="D46" s="409"/>
      <c r="E46" s="409"/>
      <c r="F46" s="409"/>
      <c r="G46" s="409"/>
      <c r="H46" s="409"/>
      <c r="I46" s="409"/>
      <c r="J46" s="409"/>
    </row>
    <row r="47" spans="1:10" x14ac:dyDescent="0.2">
      <c r="B47" s="409"/>
      <c r="C47" s="409"/>
      <c r="D47" s="409"/>
      <c r="E47" s="409"/>
      <c r="F47" s="409"/>
      <c r="G47" s="409"/>
      <c r="H47" s="409"/>
      <c r="I47" s="409"/>
      <c r="J47" s="409"/>
    </row>
    <row r="48" spans="1:10" x14ac:dyDescent="0.2">
      <c r="B48" s="409"/>
      <c r="C48" s="409"/>
      <c r="D48" s="409"/>
      <c r="E48" s="409"/>
      <c r="F48" s="409"/>
      <c r="G48" s="409"/>
      <c r="H48" s="409"/>
      <c r="I48" s="409"/>
      <c r="J48" s="409"/>
    </row>
    <row r="49" spans="2:10" x14ac:dyDescent="0.2">
      <c r="B49" s="409"/>
      <c r="C49" s="409"/>
      <c r="D49" s="409"/>
      <c r="E49" s="409"/>
      <c r="F49" s="409"/>
      <c r="G49" s="409"/>
      <c r="H49" s="409"/>
      <c r="I49" s="409"/>
      <c r="J49" s="409"/>
    </row>
    <row r="50" spans="2:10" x14ac:dyDescent="0.2">
      <c r="B50" s="409"/>
      <c r="C50" s="409"/>
      <c r="D50" s="409"/>
      <c r="E50" s="409"/>
      <c r="F50" s="409"/>
      <c r="G50" s="409"/>
      <c r="H50" s="409"/>
      <c r="I50" s="409"/>
      <c r="J50" s="409"/>
    </row>
    <row r="51" spans="2:10" x14ac:dyDescent="0.2">
      <c r="B51" s="409"/>
      <c r="C51" s="409"/>
      <c r="D51" s="409"/>
      <c r="E51" s="409"/>
      <c r="F51" s="409"/>
      <c r="G51" s="409"/>
      <c r="H51" s="409"/>
      <c r="I51" s="409"/>
      <c r="J51" s="409"/>
    </row>
    <row r="52" spans="2:10" x14ac:dyDescent="0.2">
      <c r="B52" s="409"/>
      <c r="C52" s="409"/>
      <c r="D52" s="409"/>
      <c r="E52" s="409"/>
      <c r="F52" s="409"/>
      <c r="G52" s="409"/>
      <c r="H52" s="409"/>
      <c r="I52" s="409"/>
      <c r="J52" s="409"/>
    </row>
    <row r="53" spans="2:10" x14ac:dyDescent="0.2">
      <c r="B53" s="409"/>
      <c r="C53" s="409"/>
      <c r="D53" s="409"/>
      <c r="E53" s="409"/>
      <c r="F53" s="409"/>
      <c r="G53" s="409"/>
      <c r="H53" s="409"/>
      <c r="I53" s="409"/>
      <c r="J53" s="409"/>
    </row>
  </sheetData>
  <sheetProtection sort="0"/>
  <mergeCells count="1">
    <mergeCell ref="A37:J37"/>
  </mergeCells>
  <pageMargins left="0.5" right="0.25" top="0.5" bottom="0.5" header="0" footer="0.25"/>
  <pageSetup scale="84" orientation="portrait" r:id="rId1"/>
  <headerFooter alignWithMargins="0">
    <oddFooter xml:space="preserve">&amp;C&amp;P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showGridLines="0" zoomScaleNormal="100" workbookViewId="0"/>
  </sheetViews>
  <sheetFormatPr defaultColWidth="7.5703125" defaultRowHeight="12" x14ac:dyDescent="0.2"/>
  <cols>
    <col min="1" max="1" width="45.7109375" style="331" customWidth="1"/>
    <col min="2" max="3" width="10" style="331" customWidth="1"/>
    <col min="4" max="5" width="10" style="364" customWidth="1"/>
    <col min="6" max="6" width="10" style="331" customWidth="1"/>
    <col min="7" max="7" width="9.7109375" style="260" customWidth="1"/>
    <col min="8" max="16384" width="7.5703125" style="331"/>
  </cols>
  <sheetData>
    <row r="1" spans="1:9" ht="12" customHeight="1" x14ac:dyDescent="0.2">
      <c r="A1" s="328" t="s">
        <v>238</v>
      </c>
      <c r="B1" s="328"/>
      <c r="C1" s="329"/>
      <c r="D1" s="330"/>
      <c r="E1" s="330"/>
      <c r="F1" s="329"/>
    </row>
    <row r="2" spans="1:9" ht="20.25" x14ac:dyDescent="0.3">
      <c r="A2" s="332" t="s">
        <v>294</v>
      </c>
      <c r="B2" s="332"/>
      <c r="C2" s="333"/>
      <c r="D2" s="334"/>
      <c r="E2" s="334"/>
      <c r="F2" s="333"/>
      <c r="G2" s="291"/>
    </row>
    <row r="3" spans="1:9" ht="14.1" customHeight="1" x14ac:dyDescent="0.3">
      <c r="A3" s="332"/>
      <c r="B3" s="332"/>
      <c r="C3" s="333"/>
      <c r="D3" s="334"/>
      <c r="E3" s="334"/>
      <c r="F3" s="333"/>
      <c r="G3" s="291"/>
    </row>
    <row r="4" spans="1:9" ht="21" customHeight="1" x14ac:dyDescent="0.2">
      <c r="A4" s="335"/>
      <c r="B4" s="336"/>
      <c r="C4" s="336"/>
      <c r="D4" s="336"/>
      <c r="E4" s="336" t="s">
        <v>295</v>
      </c>
      <c r="F4" s="336" t="s">
        <v>295</v>
      </c>
      <c r="G4" s="337" t="s">
        <v>295</v>
      </c>
    </row>
    <row r="5" spans="1:9" x14ac:dyDescent="0.2">
      <c r="B5" s="338"/>
      <c r="C5" s="338"/>
      <c r="D5" s="338"/>
      <c r="E5" s="338" t="s">
        <v>296</v>
      </c>
      <c r="F5" s="338" t="s">
        <v>296</v>
      </c>
      <c r="G5" s="339" t="s">
        <v>296</v>
      </c>
    </row>
    <row r="6" spans="1:9" ht="12.75" x14ac:dyDescent="0.2">
      <c r="A6" s="340" t="s">
        <v>261</v>
      </c>
      <c r="B6" s="341"/>
      <c r="C6" s="341"/>
      <c r="D6" s="342"/>
      <c r="E6" s="342">
        <v>42094</v>
      </c>
      <c r="F6" s="342">
        <v>42369</v>
      </c>
      <c r="G6" s="343">
        <v>42460</v>
      </c>
    </row>
    <row r="7" spans="1:9" ht="18" customHeight="1" x14ac:dyDescent="0.2">
      <c r="A7" s="344" t="s">
        <v>297</v>
      </c>
      <c r="B7" s="345"/>
      <c r="C7" s="346"/>
      <c r="D7" s="345"/>
      <c r="E7" s="345"/>
      <c r="F7" s="345"/>
      <c r="G7" s="702"/>
    </row>
    <row r="8" spans="1:9" x14ac:dyDescent="0.2">
      <c r="A8" s="347" t="s">
        <v>298</v>
      </c>
      <c r="B8" s="348"/>
      <c r="C8" s="349"/>
      <c r="D8" s="349"/>
      <c r="E8" s="349">
        <v>1.02</v>
      </c>
      <c r="F8" s="349">
        <v>1.32</v>
      </c>
      <c r="G8" s="703">
        <v>1.06</v>
      </c>
    </row>
    <row r="9" spans="1:9" s="345" customFormat="1" ht="12" customHeight="1" x14ac:dyDescent="0.2">
      <c r="A9" s="422" t="s">
        <v>299</v>
      </c>
      <c r="B9" s="350"/>
      <c r="C9" s="351"/>
      <c r="D9" s="351"/>
      <c r="E9" s="351">
        <v>0</v>
      </c>
      <c r="F9" s="351">
        <v>-0.4</v>
      </c>
      <c r="G9" s="704">
        <v>0.02</v>
      </c>
    </row>
    <row r="10" spans="1:9" s="345" customFormat="1" x14ac:dyDescent="0.2">
      <c r="A10" s="423" t="s">
        <v>300</v>
      </c>
      <c r="B10" s="350"/>
      <c r="C10" s="351"/>
      <c r="D10" s="351"/>
      <c r="E10" s="351">
        <v>0</v>
      </c>
      <c r="F10" s="351">
        <v>-0.04</v>
      </c>
      <c r="G10" s="704">
        <v>-0.02</v>
      </c>
      <c r="I10" s="408"/>
    </row>
    <row r="11" spans="1:9" s="345" customFormat="1" ht="12.75" thickBot="1" x14ac:dyDescent="0.25">
      <c r="A11" s="347" t="s">
        <v>301</v>
      </c>
      <c r="B11" s="348"/>
      <c r="C11" s="349"/>
      <c r="D11" s="349"/>
      <c r="E11" s="352">
        <v>1.02</v>
      </c>
      <c r="F11" s="352">
        <v>0.89</v>
      </c>
      <c r="G11" s="705">
        <v>1.06</v>
      </c>
    </row>
    <row r="12" spans="1:9" s="345" customFormat="1" x14ac:dyDescent="0.2">
      <c r="A12" s="347"/>
      <c r="B12" s="348"/>
      <c r="C12" s="349"/>
      <c r="D12" s="349"/>
      <c r="E12" s="349"/>
      <c r="F12" s="353"/>
      <c r="G12" s="706"/>
    </row>
    <row r="13" spans="1:9" x14ac:dyDescent="0.2">
      <c r="A13" s="354"/>
      <c r="B13" s="354"/>
      <c r="C13" s="355"/>
      <c r="D13" s="355"/>
      <c r="E13" s="356"/>
      <c r="F13" s="357"/>
      <c r="G13" s="707"/>
    </row>
    <row r="14" spans="1:9" x14ac:dyDescent="0.2">
      <c r="A14" s="371" t="s">
        <v>302</v>
      </c>
      <c r="B14" s="354"/>
      <c r="C14" s="358"/>
      <c r="D14" s="355"/>
      <c r="E14" s="356"/>
      <c r="F14" s="269"/>
      <c r="G14" s="708"/>
    </row>
    <row r="15" spans="1:9" x14ac:dyDescent="0.2">
      <c r="A15" s="335"/>
      <c r="B15" s="354"/>
      <c r="C15" s="358"/>
      <c r="D15" s="355"/>
      <c r="E15" s="356"/>
      <c r="F15" s="269"/>
      <c r="G15" s="708"/>
    </row>
    <row r="16" spans="1:9" x14ac:dyDescent="0.2">
      <c r="A16" s="359"/>
      <c r="B16" s="354"/>
      <c r="C16" s="358"/>
      <c r="D16" s="355"/>
      <c r="E16" s="360"/>
      <c r="F16" s="360"/>
      <c r="G16" s="637"/>
    </row>
    <row r="17" spans="1:7" x14ac:dyDescent="0.2">
      <c r="A17" s="359"/>
      <c r="B17" s="354"/>
      <c r="C17" s="358"/>
      <c r="D17" s="355"/>
      <c r="E17" s="360"/>
      <c r="F17" s="360"/>
      <c r="G17" s="637"/>
    </row>
    <row r="18" spans="1:7" ht="20.25" x14ac:dyDescent="0.3">
      <c r="A18" s="289" t="s">
        <v>303</v>
      </c>
      <c r="B18" s="289"/>
      <c r="C18" s="345"/>
      <c r="D18" s="361"/>
      <c r="E18" s="361"/>
      <c r="F18" s="345"/>
      <c r="G18" s="709"/>
    </row>
    <row r="19" spans="1:7" ht="12" customHeight="1" x14ac:dyDescent="0.3">
      <c r="A19" s="362"/>
      <c r="B19" s="362"/>
      <c r="C19" s="363"/>
      <c r="E19" s="365"/>
      <c r="F19" s="365"/>
      <c r="G19" s="650" t="s">
        <v>257</v>
      </c>
    </row>
    <row r="20" spans="1:7" x14ac:dyDescent="0.2">
      <c r="A20" s="335"/>
      <c r="B20" s="335"/>
      <c r="C20" s="336"/>
      <c r="D20" s="336"/>
      <c r="E20" s="336"/>
      <c r="F20" s="336" t="s">
        <v>295</v>
      </c>
      <c r="G20" s="689" t="s">
        <v>258</v>
      </c>
    </row>
    <row r="21" spans="1:7" x14ac:dyDescent="0.2">
      <c r="A21" s="335"/>
      <c r="B21" s="335"/>
      <c r="C21" s="338"/>
      <c r="D21" s="338"/>
      <c r="E21" s="338"/>
      <c r="F21" s="338" t="s">
        <v>296</v>
      </c>
      <c r="G21" s="691" t="s">
        <v>260</v>
      </c>
    </row>
    <row r="22" spans="1:7" ht="12.75" x14ac:dyDescent="0.2">
      <c r="A22" s="340" t="s">
        <v>304</v>
      </c>
      <c r="B22" s="340"/>
      <c r="C22" s="366"/>
      <c r="D22" s="366"/>
      <c r="E22" s="366"/>
      <c r="F22" s="342">
        <v>42094</v>
      </c>
      <c r="G22" s="692">
        <v>42460</v>
      </c>
    </row>
    <row r="23" spans="1:7" ht="14.25" x14ac:dyDescent="0.2">
      <c r="A23" s="344" t="s">
        <v>250</v>
      </c>
      <c r="B23" s="344"/>
      <c r="C23" s="367"/>
      <c r="D23" s="367"/>
      <c r="E23" s="367"/>
      <c r="F23" s="368"/>
      <c r="G23" s="710"/>
    </row>
    <row r="24" spans="1:7" x14ac:dyDescent="0.2">
      <c r="A24" s="369" t="s">
        <v>305</v>
      </c>
      <c r="B24" s="369"/>
      <c r="C24" s="312"/>
      <c r="D24" s="312"/>
      <c r="E24" s="312"/>
      <c r="F24" s="312">
        <v>10169</v>
      </c>
      <c r="G24" s="637">
        <v>7419</v>
      </c>
    </row>
    <row r="25" spans="1:7" x14ac:dyDescent="0.2">
      <c r="A25" s="311" t="s">
        <v>306</v>
      </c>
      <c r="B25" s="311"/>
      <c r="C25" s="315"/>
      <c r="D25" s="315"/>
      <c r="E25" s="315"/>
      <c r="F25" s="317">
        <v>3665</v>
      </c>
      <c r="G25" s="639">
        <v>3387</v>
      </c>
    </row>
    <row r="26" spans="1:7" ht="12.75" thickBot="1" x14ac:dyDescent="0.25">
      <c r="A26" s="369" t="s">
        <v>250</v>
      </c>
      <c r="B26" s="369"/>
      <c r="C26" s="312"/>
      <c r="D26" s="312"/>
      <c r="E26" s="312"/>
      <c r="F26" s="370">
        <v>6504</v>
      </c>
      <c r="G26" s="711">
        <v>4032</v>
      </c>
    </row>
    <row r="27" spans="1:7" ht="12.75" thickTop="1" x14ac:dyDescent="0.2"/>
    <row r="49" spans="2:10" x14ac:dyDescent="0.2">
      <c r="B49" s="400"/>
      <c r="G49" s="269"/>
    </row>
    <row r="50" spans="2:10" x14ac:dyDescent="0.2">
      <c r="G50" s="269"/>
    </row>
    <row r="51" spans="2:10" x14ac:dyDescent="0.2">
      <c r="G51" s="269"/>
    </row>
    <row r="52" spans="2:10" x14ac:dyDescent="0.2">
      <c r="G52" s="269"/>
    </row>
    <row r="53" spans="2:10" x14ac:dyDescent="0.2">
      <c r="G53" s="269"/>
    </row>
    <row r="54" spans="2:10" x14ac:dyDescent="0.2">
      <c r="G54" s="269"/>
    </row>
    <row r="55" spans="2:10" x14ac:dyDescent="0.2">
      <c r="G55" s="269"/>
    </row>
    <row r="56" spans="2:10" x14ac:dyDescent="0.2">
      <c r="G56" s="269"/>
    </row>
    <row r="57" spans="2:10" x14ac:dyDescent="0.2">
      <c r="G57" s="269"/>
    </row>
    <row r="58" spans="2:10" x14ac:dyDescent="0.2">
      <c r="G58" s="269"/>
      <c r="J58" s="364"/>
    </row>
    <row r="59" spans="2:10" x14ac:dyDescent="0.2">
      <c r="G59" s="269"/>
      <c r="J59" s="364"/>
    </row>
    <row r="60" spans="2:10" x14ac:dyDescent="0.2">
      <c r="E60" s="401"/>
      <c r="F60" s="401"/>
      <c r="G60" s="401"/>
      <c r="H60" s="401"/>
      <c r="I60" s="401"/>
      <c r="J60" s="135"/>
    </row>
    <row r="61" spans="2:10" x14ac:dyDescent="0.2">
      <c r="G61" s="269"/>
    </row>
  </sheetData>
  <pageMargins left="0.5" right="0.25" top="0.5" bottom="0.5" header="0" footer="0.25"/>
  <pageSetup scale="95" orientation="portrait" r:id="rId1"/>
  <headerFooter alignWithMargins="0">
    <oddFooter xml:space="preserve">&amp;C&amp;P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showGridLines="0" workbookViewId="0"/>
  </sheetViews>
  <sheetFormatPr defaultColWidth="9.140625" defaultRowHeight="12.75" x14ac:dyDescent="0.2"/>
  <cols>
    <col min="1" max="1" width="65.7109375" customWidth="1"/>
    <col min="2" max="4" width="12.7109375" customWidth="1"/>
  </cols>
  <sheetData>
    <row r="1" spans="1:4" ht="12" customHeight="1" x14ac:dyDescent="0.2">
      <c r="A1" s="6" t="s">
        <v>12</v>
      </c>
      <c r="B1" s="7"/>
      <c r="C1" s="7"/>
      <c r="D1" s="8"/>
    </row>
    <row r="2" spans="1:4" ht="21" customHeight="1" x14ac:dyDescent="0.3">
      <c r="A2" s="852" t="s">
        <v>13</v>
      </c>
      <c r="B2" s="852"/>
      <c r="C2" s="852"/>
      <c r="D2" s="852"/>
    </row>
    <row r="3" spans="1:4" ht="12" customHeight="1" x14ac:dyDescent="0.2">
      <c r="A3" s="853"/>
      <c r="B3" s="853"/>
      <c r="C3" s="853"/>
      <c r="D3" s="853"/>
    </row>
    <row r="4" spans="1:4" ht="12" customHeight="1" x14ac:dyDescent="0.2">
      <c r="A4" s="9"/>
      <c r="B4" s="854" t="s">
        <v>14</v>
      </c>
      <c r="C4" s="854"/>
      <c r="D4" s="854"/>
    </row>
    <row r="5" spans="1:4" ht="12" customHeight="1" x14ac:dyDescent="0.2">
      <c r="A5" s="10" t="s">
        <v>15</v>
      </c>
      <c r="B5" s="11">
        <v>2014</v>
      </c>
      <c r="C5" s="11">
        <v>2015</v>
      </c>
      <c r="D5" s="12" t="s">
        <v>16</v>
      </c>
    </row>
    <row r="6" spans="1:4" ht="6" customHeight="1" x14ac:dyDescent="0.2">
      <c r="A6" s="13"/>
      <c r="B6" s="469"/>
      <c r="C6" s="469"/>
      <c r="D6" s="470"/>
    </row>
    <row r="7" spans="1:4" ht="12" customHeight="1" x14ac:dyDescent="0.2">
      <c r="A7" s="14" t="s">
        <v>17</v>
      </c>
      <c r="B7" s="471"/>
      <c r="C7" s="471"/>
      <c r="D7" s="472"/>
    </row>
    <row r="8" spans="1:4" ht="12" customHeight="1" x14ac:dyDescent="0.2">
      <c r="A8" s="16" t="s">
        <v>18</v>
      </c>
      <c r="B8" s="471">
        <v>116122</v>
      </c>
      <c r="C8" s="471">
        <v>114696</v>
      </c>
      <c r="D8" s="472">
        <v>28217</v>
      </c>
    </row>
    <row r="9" spans="1:4" ht="12" customHeight="1" x14ac:dyDescent="0.2">
      <c r="A9" s="16" t="s">
        <v>19</v>
      </c>
      <c r="B9" s="473">
        <v>10957</v>
      </c>
      <c r="C9" s="473">
        <v>16924</v>
      </c>
      <c r="D9" s="474">
        <v>3954</v>
      </c>
    </row>
    <row r="10" spans="1:4" ht="12" customHeight="1" x14ac:dyDescent="0.2">
      <c r="A10" s="14" t="s">
        <v>20</v>
      </c>
      <c r="B10" s="475">
        <v>127079</v>
      </c>
      <c r="C10" s="475">
        <v>131620</v>
      </c>
      <c r="D10" s="476">
        <v>32171</v>
      </c>
    </row>
    <row r="11" spans="1:4" ht="12" customHeight="1" x14ac:dyDescent="0.2">
      <c r="A11" s="14"/>
      <c r="B11" s="477"/>
      <c r="C11" s="477"/>
      <c r="D11" s="478"/>
    </row>
    <row r="12" spans="1:4" ht="12" customHeight="1" x14ac:dyDescent="0.2">
      <c r="A12" s="14"/>
      <c r="B12" s="479"/>
      <c r="C12" s="479"/>
      <c r="D12" s="480"/>
    </row>
    <row r="13" spans="1:4" ht="12" customHeight="1" x14ac:dyDescent="0.2">
      <c r="A13" s="20" t="s">
        <v>21</v>
      </c>
      <c r="B13" s="479"/>
      <c r="C13" s="479"/>
      <c r="D13" s="480"/>
    </row>
    <row r="14" spans="1:4" ht="12" customHeight="1" x14ac:dyDescent="0.2">
      <c r="A14" s="16" t="s">
        <v>22</v>
      </c>
      <c r="B14" s="479">
        <v>28306</v>
      </c>
      <c r="C14" s="479">
        <v>29438</v>
      </c>
      <c r="D14" s="480">
        <v>7614</v>
      </c>
    </row>
    <row r="15" spans="1:4" ht="12" customHeight="1" x14ac:dyDescent="0.2">
      <c r="A15" s="16" t="s">
        <v>23</v>
      </c>
      <c r="B15" s="479">
        <v>21625</v>
      </c>
      <c r="C15" s="479">
        <v>23119</v>
      </c>
      <c r="D15" s="480">
        <v>4998</v>
      </c>
    </row>
    <row r="16" spans="1:4" ht="12" customHeight="1" x14ac:dyDescent="0.2">
      <c r="A16" s="21" t="s">
        <v>24</v>
      </c>
      <c r="B16" s="479">
        <v>41016</v>
      </c>
      <c r="C16" s="479">
        <v>29986</v>
      </c>
      <c r="D16" s="480">
        <v>7600</v>
      </c>
    </row>
    <row r="17" spans="1:4" ht="12" customHeight="1" x14ac:dyDescent="0.2">
      <c r="A17" s="22" t="s">
        <v>25</v>
      </c>
      <c r="B17" s="473">
        <v>16533</v>
      </c>
      <c r="C17" s="473">
        <v>16017</v>
      </c>
      <c r="D17" s="474">
        <v>4017</v>
      </c>
    </row>
    <row r="18" spans="1:4" ht="12" customHeight="1" x14ac:dyDescent="0.2">
      <c r="A18" s="23" t="s">
        <v>26</v>
      </c>
      <c r="B18" s="475">
        <v>107480</v>
      </c>
      <c r="C18" s="475">
        <v>98560</v>
      </c>
      <c r="D18" s="476">
        <v>24229</v>
      </c>
    </row>
    <row r="19" spans="1:4" ht="12" customHeight="1" x14ac:dyDescent="0.2">
      <c r="A19" s="24"/>
      <c r="B19" s="481"/>
      <c r="C19" s="481"/>
      <c r="D19" s="482"/>
    </row>
    <row r="20" spans="1:4" ht="12" customHeight="1" x14ac:dyDescent="0.2">
      <c r="A20" s="26" t="s">
        <v>27</v>
      </c>
      <c r="B20" s="479">
        <v>19599</v>
      </c>
      <c r="C20" s="479">
        <v>33060</v>
      </c>
      <c r="D20" s="480">
        <v>7942</v>
      </c>
    </row>
    <row r="21" spans="1:4" ht="12" customHeight="1" x14ac:dyDescent="0.2">
      <c r="A21" s="24" t="s">
        <v>28</v>
      </c>
      <c r="B21" s="479">
        <v>1780</v>
      </c>
      <c r="C21" s="479">
        <v>-86</v>
      </c>
      <c r="D21" s="480">
        <v>-20</v>
      </c>
    </row>
    <row r="22" spans="1:4" ht="12" customHeight="1" x14ac:dyDescent="0.2">
      <c r="A22" s="24" t="s">
        <v>29</v>
      </c>
      <c r="B22" s="479">
        <v>-1194</v>
      </c>
      <c r="C22" s="479">
        <v>186</v>
      </c>
      <c r="D22" s="480">
        <v>32</v>
      </c>
    </row>
    <row r="23" spans="1:4" ht="12" customHeight="1" x14ac:dyDescent="0.2">
      <c r="A23" s="27" t="s">
        <v>30</v>
      </c>
      <c r="B23" s="473">
        <v>-4915</v>
      </c>
      <c r="C23" s="473">
        <v>-4920</v>
      </c>
      <c r="D23" s="474">
        <v>-1188</v>
      </c>
    </row>
    <row r="24" spans="1:4" ht="12" customHeight="1" x14ac:dyDescent="0.2">
      <c r="A24" s="26" t="s">
        <v>31</v>
      </c>
      <c r="B24" s="481">
        <v>15270</v>
      </c>
      <c r="C24" s="481">
        <v>28240</v>
      </c>
      <c r="D24" s="482">
        <v>6766</v>
      </c>
    </row>
    <row r="25" spans="1:4" ht="12" customHeight="1" x14ac:dyDescent="0.2">
      <c r="A25" s="27" t="s">
        <v>32</v>
      </c>
      <c r="B25" s="473">
        <v>-3314</v>
      </c>
      <c r="C25" s="473">
        <v>-9865</v>
      </c>
      <c r="D25" s="474">
        <v>-2336</v>
      </c>
    </row>
    <row r="26" spans="1:4" ht="12" customHeight="1" x14ac:dyDescent="0.2">
      <c r="A26" s="28" t="s">
        <v>33</v>
      </c>
      <c r="B26" s="483">
        <v>11956</v>
      </c>
      <c r="C26" s="483">
        <v>18375</v>
      </c>
      <c r="D26" s="484">
        <v>4430</v>
      </c>
    </row>
    <row r="27" spans="1:4" ht="12" customHeight="1" x14ac:dyDescent="0.2">
      <c r="A27" s="26"/>
      <c r="B27" s="485"/>
      <c r="C27" s="485"/>
      <c r="D27" s="486"/>
    </row>
    <row r="28" spans="1:4" ht="12" customHeight="1" x14ac:dyDescent="0.2">
      <c r="A28" s="24" t="s">
        <v>34</v>
      </c>
      <c r="B28" s="471">
        <v>2331</v>
      </c>
      <c r="C28" s="471">
        <v>496</v>
      </c>
      <c r="D28" s="472">
        <v>120</v>
      </c>
    </row>
    <row r="29" spans="1:4" ht="12" customHeight="1" x14ac:dyDescent="0.2">
      <c r="A29" s="27" t="s">
        <v>35</v>
      </c>
      <c r="B29" s="473">
        <v>9625</v>
      </c>
      <c r="C29" s="473">
        <v>17879</v>
      </c>
      <c r="D29" s="474">
        <v>4310</v>
      </c>
    </row>
    <row r="30" spans="1:4" ht="12" customHeight="1" x14ac:dyDescent="0.2">
      <c r="A30" s="28" t="s">
        <v>33</v>
      </c>
      <c r="B30" s="483">
        <v>11956</v>
      </c>
      <c r="C30" s="483">
        <v>18375</v>
      </c>
      <c r="D30" s="484">
        <v>4430</v>
      </c>
    </row>
    <row r="31" spans="1:4" ht="12" customHeight="1" x14ac:dyDescent="0.2">
      <c r="A31" s="31"/>
      <c r="B31" s="487"/>
      <c r="C31" s="487"/>
      <c r="D31" s="488"/>
    </row>
    <row r="32" spans="1:4" ht="12" customHeight="1" x14ac:dyDescent="0.2">
      <c r="A32" s="14" t="s">
        <v>36</v>
      </c>
      <c r="B32" s="489"/>
      <c r="C32" s="489"/>
      <c r="D32" s="490"/>
    </row>
    <row r="33" spans="1:4" ht="12" customHeight="1" x14ac:dyDescent="0.2">
      <c r="A33" s="31" t="s">
        <v>35</v>
      </c>
      <c r="B33" s="491">
        <v>2.42</v>
      </c>
      <c r="C33" s="491">
        <v>4.38</v>
      </c>
      <c r="D33" s="492">
        <v>1.06</v>
      </c>
    </row>
    <row r="34" spans="1:4" ht="12" customHeight="1" x14ac:dyDescent="0.2">
      <c r="A34" s="32" t="s">
        <v>37</v>
      </c>
      <c r="B34" s="493">
        <v>3974</v>
      </c>
      <c r="C34" s="493">
        <v>4085</v>
      </c>
      <c r="D34" s="494">
        <v>4080</v>
      </c>
    </row>
    <row r="35" spans="1:4" ht="12" customHeight="1" x14ac:dyDescent="0.2">
      <c r="A35" s="31"/>
      <c r="B35" s="489"/>
      <c r="C35" s="489"/>
      <c r="D35" s="490"/>
    </row>
    <row r="36" spans="1:4" ht="13.5" customHeight="1" x14ac:dyDescent="0.2">
      <c r="A36" s="14" t="s">
        <v>38</v>
      </c>
      <c r="B36" s="489"/>
      <c r="C36" s="489"/>
      <c r="D36" s="490"/>
    </row>
    <row r="37" spans="1:4" ht="12" customHeight="1" x14ac:dyDescent="0.2">
      <c r="A37" s="31" t="s">
        <v>39</v>
      </c>
      <c r="B37" s="491">
        <v>2.42</v>
      </c>
      <c r="C37" s="491">
        <v>4.37</v>
      </c>
      <c r="D37" s="492">
        <v>1.06</v>
      </c>
    </row>
    <row r="38" spans="1:4" ht="12" customHeight="1" x14ac:dyDescent="0.2">
      <c r="A38" s="32" t="s">
        <v>40</v>
      </c>
      <c r="B38" s="493">
        <v>3981</v>
      </c>
      <c r="C38" s="493">
        <v>4093</v>
      </c>
      <c r="D38" s="494">
        <v>4085</v>
      </c>
    </row>
    <row r="39" spans="1:4" ht="12" customHeight="1" x14ac:dyDescent="0.2">
      <c r="A39" s="16"/>
      <c r="B39" s="33"/>
      <c r="C39" s="33"/>
      <c r="D39" s="34"/>
    </row>
    <row r="40" spans="1:4" ht="12" customHeight="1" x14ac:dyDescent="0.2">
      <c r="A40" s="35"/>
      <c r="B40" s="36"/>
      <c r="C40" s="36"/>
      <c r="D40" s="37"/>
    </row>
    <row r="41" spans="1:4" ht="12" customHeight="1" x14ac:dyDescent="0.2">
      <c r="A41" s="38" t="s">
        <v>41</v>
      </c>
      <c r="B41" s="39"/>
      <c r="C41" s="39"/>
      <c r="D41" s="40"/>
    </row>
    <row r="42" spans="1:4" ht="24" customHeight="1" x14ac:dyDescent="0.2">
      <c r="A42" s="855" t="s">
        <v>42</v>
      </c>
      <c r="B42" s="855"/>
      <c r="C42" s="855"/>
      <c r="D42" s="855"/>
    </row>
  </sheetData>
  <mergeCells count="4">
    <mergeCell ref="A2:D2"/>
    <mergeCell ref="A3:D3"/>
    <mergeCell ref="B4:D4"/>
    <mergeCell ref="A42:D42"/>
  </mergeCells>
  <pageMargins left="0.5" right="0.25" top="0.5" bottom="0.5" header="0" footer="0.25"/>
  <pageSetup scale="97" orientation="portrait" cellComments="atEnd"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showGridLines="0" workbookViewId="0"/>
  </sheetViews>
  <sheetFormatPr defaultColWidth="9.140625" defaultRowHeight="12.75" x14ac:dyDescent="0.2"/>
  <cols>
    <col min="1" max="1" width="39.28515625" customWidth="1"/>
    <col min="2" max="3" width="8.85546875" customWidth="1"/>
    <col min="4" max="10" width="8.5703125" customWidth="1"/>
  </cols>
  <sheetData>
    <row r="1" spans="1:10" ht="12" customHeight="1" x14ac:dyDescent="0.2">
      <c r="A1" s="6" t="s">
        <v>12</v>
      </c>
      <c r="B1" s="6"/>
      <c r="C1" s="7"/>
      <c r="D1" s="7"/>
      <c r="E1" s="41"/>
      <c r="F1" s="42"/>
      <c r="G1" s="42"/>
      <c r="H1" s="42"/>
      <c r="I1" s="857"/>
      <c r="J1" s="857"/>
    </row>
    <row r="2" spans="1:10" ht="21" customHeight="1" x14ac:dyDescent="0.3">
      <c r="A2" s="852" t="s">
        <v>13</v>
      </c>
      <c r="B2" s="852"/>
      <c r="C2" s="852"/>
      <c r="D2" s="852"/>
      <c r="E2" s="852"/>
      <c r="F2" s="852"/>
      <c r="G2" s="852"/>
      <c r="H2" s="852"/>
      <c r="I2" s="852"/>
      <c r="J2" s="43"/>
    </row>
    <row r="3" spans="1:10" ht="12" customHeight="1" x14ac:dyDescent="0.2">
      <c r="A3" s="853"/>
      <c r="B3" s="853"/>
      <c r="C3" s="853"/>
      <c r="D3" s="853"/>
      <c r="E3" s="853"/>
      <c r="F3" s="44"/>
      <c r="G3" s="44"/>
      <c r="H3" s="44"/>
      <c r="I3" s="44"/>
      <c r="J3" s="44"/>
    </row>
    <row r="4" spans="1:10" ht="12" customHeight="1" x14ac:dyDescent="0.2">
      <c r="A4" s="45"/>
      <c r="B4" s="495"/>
      <c r="C4" s="496"/>
      <c r="D4" s="496"/>
      <c r="E4" s="496"/>
      <c r="F4" s="858" t="s">
        <v>14</v>
      </c>
      <c r="G4" s="858"/>
      <c r="H4" s="858"/>
      <c r="I4" s="858"/>
      <c r="J4" s="858"/>
    </row>
    <row r="5" spans="1:10" ht="12" customHeight="1" x14ac:dyDescent="0.2">
      <c r="A5" s="47"/>
      <c r="B5" s="497"/>
      <c r="C5" s="859">
        <v>2014</v>
      </c>
      <c r="D5" s="859"/>
      <c r="E5" s="859"/>
      <c r="F5" s="859">
        <v>2015</v>
      </c>
      <c r="G5" s="859"/>
      <c r="H5" s="859"/>
      <c r="I5" s="859"/>
      <c r="J5" s="498">
        <v>2016</v>
      </c>
    </row>
    <row r="6" spans="1:10" ht="12" customHeight="1" x14ac:dyDescent="0.2">
      <c r="A6" s="48" t="s">
        <v>15</v>
      </c>
      <c r="B6" s="499" t="s">
        <v>43</v>
      </c>
      <c r="C6" s="500" t="s">
        <v>44</v>
      </c>
      <c r="D6" s="500" t="s">
        <v>45</v>
      </c>
      <c r="E6" s="500" t="s">
        <v>46</v>
      </c>
      <c r="F6" s="500" t="s">
        <v>43</v>
      </c>
      <c r="G6" s="500" t="s">
        <v>44</v>
      </c>
      <c r="H6" s="500" t="s">
        <v>45</v>
      </c>
      <c r="I6" s="500" t="s">
        <v>46</v>
      </c>
      <c r="J6" s="501" t="s">
        <v>47</v>
      </c>
    </row>
    <row r="7" spans="1:10" ht="6" customHeight="1" x14ac:dyDescent="0.2">
      <c r="A7" s="50"/>
      <c r="B7" s="502"/>
      <c r="C7" s="502"/>
      <c r="D7" s="502"/>
      <c r="E7" s="502"/>
      <c r="F7" s="502"/>
      <c r="G7" s="502"/>
      <c r="H7" s="502"/>
      <c r="I7" s="502"/>
      <c r="J7" s="503"/>
    </row>
    <row r="8" spans="1:10" ht="12" customHeight="1" x14ac:dyDescent="0.2">
      <c r="A8" s="51" t="s">
        <v>17</v>
      </c>
      <c r="B8" s="504"/>
      <c r="C8" s="504"/>
      <c r="D8" s="504"/>
      <c r="E8" s="504"/>
      <c r="F8" s="504"/>
      <c r="G8" s="504"/>
      <c r="H8" s="504"/>
      <c r="I8" s="504"/>
      <c r="J8" s="505"/>
    </row>
    <row r="9" spans="1:10" ht="12" customHeight="1" x14ac:dyDescent="0.2">
      <c r="A9" s="52" t="s">
        <v>18</v>
      </c>
      <c r="B9" s="504">
        <v>28949</v>
      </c>
      <c r="C9" s="504">
        <v>29096</v>
      </c>
      <c r="D9" s="504">
        <v>29107</v>
      </c>
      <c r="E9" s="504">
        <v>28970</v>
      </c>
      <c r="F9" s="504">
        <v>28611</v>
      </c>
      <c r="G9" s="504">
        <v>28363</v>
      </c>
      <c r="H9" s="504">
        <v>28866</v>
      </c>
      <c r="I9" s="504">
        <v>28856</v>
      </c>
      <c r="J9" s="505">
        <v>28217</v>
      </c>
    </row>
    <row r="10" spans="1:10" ht="12" customHeight="1" x14ac:dyDescent="0.2">
      <c r="A10" s="52" t="s">
        <v>19</v>
      </c>
      <c r="B10" s="506">
        <v>1869</v>
      </c>
      <c r="C10" s="506">
        <v>2387</v>
      </c>
      <c r="D10" s="506">
        <v>2479</v>
      </c>
      <c r="E10" s="506">
        <v>4222</v>
      </c>
      <c r="F10" s="506">
        <v>3373</v>
      </c>
      <c r="G10" s="506">
        <v>3861</v>
      </c>
      <c r="H10" s="506">
        <v>4292</v>
      </c>
      <c r="I10" s="506">
        <v>5398</v>
      </c>
      <c r="J10" s="507">
        <v>3954</v>
      </c>
    </row>
    <row r="11" spans="1:10" ht="12" customHeight="1" x14ac:dyDescent="0.2">
      <c r="A11" s="51" t="s">
        <v>20</v>
      </c>
      <c r="B11" s="508">
        <v>30818</v>
      </c>
      <c r="C11" s="508">
        <v>31483</v>
      </c>
      <c r="D11" s="508">
        <v>31586</v>
      </c>
      <c r="E11" s="508">
        <v>33192</v>
      </c>
      <c r="F11" s="508">
        <v>31984</v>
      </c>
      <c r="G11" s="508">
        <v>32224</v>
      </c>
      <c r="H11" s="508">
        <v>33158</v>
      </c>
      <c r="I11" s="508">
        <v>34254</v>
      </c>
      <c r="J11" s="509">
        <v>32171</v>
      </c>
    </row>
    <row r="12" spans="1:10" ht="12" customHeight="1" x14ac:dyDescent="0.2">
      <c r="A12" s="51"/>
      <c r="B12" s="510"/>
      <c r="C12" s="510"/>
      <c r="D12" s="510"/>
      <c r="E12" s="510"/>
      <c r="F12" s="510"/>
      <c r="G12" s="510"/>
      <c r="H12" s="510"/>
      <c r="I12" s="510"/>
      <c r="J12" s="511"/>
    </row>
    <row r="13" spans="1:10" ht="12" customHeight="1" x14ac:dyDescent="0.2">
      <c r="A13" s="51"/>
      <c r="B13" s="512"/>
      <c r="C13" s="512"/>
      <c r="D13" s="512"/>
      <c r="E13" s="512"/>
      <c r="F13" s="512"/>
      <c r="G13" s="512"/>
      <c r="H13" s="512"/>
      <c r="I13" s="512"/>
      <c r="J13" s="513"/>
    </row>
    <row r="14" spans="1:10" ht="12" customHeight="1" x14ac:dyDescent="0.2">
      <c r="A14" s="51" t="s">
        <v>21</v>
      </c>
      <c r="B14" s="514"/>
      <c r="C14" s="514"/>
      <c r="D14" s="514"/>
      <c r="E14" s="514"/>
      <c r="F14" s="514"/>
      <c r="G14" s="514"/>
      <c r="H14" s="514"/>
      <c r="I14" s="514"/>
      <c r="J14" s="515"/>
    </row>
    <row r="15" spans="1:10" ht="12" customHeight="1" x14ac:dyDescent="0.2">
      <c r="A15" s="52" t="s">
        <v>22</v>
      </c>
      <c r="B15" s="514">
        <v>7090</v>
      </c>
      <c r="C15" s="514">
        <v>7094</v>
      </c>
      <c r="D15" s="514">
        <v>7046</v>
      </c>
      <c r="E15" s="514">
        <v>7076</v>
      </c>
      <c r="F15" s="514">
        <v>6988</v>
      </c>
      <c r="G15" s="514">
        <v>6994</v>
      </c>
      <c r="H15" s="514">
        <v>7589</v>
      </c>
      <c r="I15" s="514">
        <v>7867</v>
      </c>
      <c r="J15" s="515">
        <v>7614</v>
      </c>
    </row>
    <row r="16" spans="1:10" ht="12" customHeight="1" x14ac:dyDescent="0.2">
      <c r="A16" s="52" t="s">
        <v>23</v>
      </c>
      <c r="B16" s="514">
        <v>4099</v>
      </c>
      <c r="C16" s="514">
        <v>4993</v>
      </c>
      <c r="D16" s="514">
        <v>5206</v>
      </c>
      <c r="E16" s="514">
        <v>7327</v>
      </c>
      <c r="F16" s="514">
        <v>5108</v>
      </c>
      <c r="G16" s="514">
        <v>5455</v>
      </c>
      <c r="H16" s="514">
        <v>5716</v>
      </c>
      <c r="I16" s="514">
        <v>6840</v>
      </c>
      <c r="J16" s="515">
        <v>4998</v>
      </c>
    </row>
    <row r="17" spans="1:10" ht="12" customHeight="1" x14ac:dyDescent="0.2">
      <c r="A17" s="52" t="s">
        <v>24</v>
      </c>
      <c r="B17" s="514">
        <v>8332</v>
      </c>
      <c r="C17" s="514">
        <v>7550</v>
      </c>
      <c r="D17" s="514">
        <v>8277</v>
      </c>
      <c r="E17" s="514">
        <v>16857</v>
      </c>
      <c r="F17" s="514">
        <v>7939</v>
      </c>
      <c r="G17" s="514">
        <v>7974</v>
      </c>
      <c r="H17" s="514">
        <v>8309</v>
      </c>
      <c r="I17" s="514">
        <v>5764</v>
      </c>
      <c r="J17" s="515">
        <v>7600</v>
      </c>
    </row>
    <row r="18" spans="1:10" ht="12" customHeight="1" x14ac:dyDescent="0.2">
      <c r="A18" s="53" t="s">
        <v>25</v>
      </c>
      <c r="B18" s="516">
        <v>4137</v>
      </c>
      <c r="C18" s="516">
        <v>4161</v>
      </c>
      <c r="D18" s="516">
        <v>4167</v>
      </c>
      <c r="E18" s="516">
        <v>4068</v>
      </c>
      <c r="F18" s="516">
        <v>3989</v>
      </c>
      <c r="G18" s="516">
        <v>3980</v>
      </c>
      <c r="H18" s="516">
        <v>4009</v>
      </c>
      <c r="I18" s="516">
        <v>4039</v>
      </c>
      <c r="J18" s="517">
        <v>4017</v>
      </c>
    </row>
    <row r="19" spans="1:10" ht="12" customHeight="1" x14ac:dyDescent="0.2">
      <c r="A19" s="54" t="s">
        <v>26</v>
      </c>
      <c r="B19" s="518">
        <v>23658</v>
      </c>
      <c r="C19" s="518">
        <v>23798</v>
      </c>
      <c r="D19" s="518">
        <v>24696</v>
      </c>
      <c r="E19" s="518">
        <v>35328</v>
      </c>
      <c r="F19" s="518">
        <v>24024</v>
      </c>
      <c r="G19" s="518">
        <v>24403</v>
      </c>
      <c r="H19" s="518">
        <v>25623</v>
      </c>
      <c r="I19" s="518">
        <v>24510</v>
      </c>
      <c r="J19" s="519">
        <v>24229</v>
      </c>
    </row>
    <row r="20" spans="1:10" ht="12" customHeight="1" x14ac:dyDescent="0.2">
      <c r="A20" s="55"/>
      <c r="B20" s="520"/>
      <c r="C20" s="520"/>
      <c r="D20" s="520"/>
      <c r="E20" s="520"/>
      <c r="F20" s="520"/>
      <c r="G20" s="520"/>
      <c r="H20" s="520"/>
      <c r="I20" s="520"/>
      <c r="J20" s="521"/>
    </row>
    <row r="21" spans="1:10" ht="12" customHeight="1" x14ac:dyDescent="0.2">
      <c r="A21" s="56" t="s">
        <v>48</v>
      </c>
      <c r="B21" s="522">
        <v>7160</v>
      </c>
      <c r="C21" s="522">
        <v>7685</v>
      </c>
      <c r="D21" s="522">
        <v>6890</v>
      </c>
      <c r="E21" s="522">
        <v>-2136</v>
      </c>
      <c r="F21" s="522">
        <v>7960</v>
      </c>
      <c r="G21" s="522">
        <v>7821</v>
      </c>
      <c r="H21" s="522">
        <v>7535</v>
      </c>
      <c r="I21" s="522">
        <v>9744</v>
      </c>
      <c r="J21" s="523">
        <v>7942</v>
      </c>
    </row>
    <row r="22" spans="1:10" ht="24" customHeight="1" x14ac:dyDescent="0.2">
      <c r="A22" s="261" t="s">
        <v>216</v>
      </c>
      <c r="B22" s="524">
        <v>1902</v>
      </c>
      <c r="C22" s="524">
        <v>-43</v>
      </c>
      <c r="D22" s="524">
        <v>-48</v>
      </c>
      <c r="E22" s="524">
        <v>-31</v>
      </c>
      <c r="F22" s="524">
        <v>-34</v>
      </c>
      <c r="G22" s="524">
        <v>-18</v>
      </c>
      <c r="H22" s="524">
        <v>-18</v>
      </c>
      <c r="I22" s="524">
        <v>-16</v>
      </c>
      <c r="J22" s="525">
        <v>-20</v>
      </c>
    </row>
    <row r="23" spans="1:10" ht="12" customHeight="1" x14ac:dyDescent="0.2">
      <c r="A23" s="55" t="s">
        <v>29</v>
      </c>
      <c r="B23" s="514">
        <v>-894</v>
      </c>
      <c r="C23" s="514">
        <v>66</v>
      </c>
      <c r="D23" s="514">
        <v>71</v>
      </c>
      <c r="E23" s="514">
        <v>-437</v>
      </c>
      <c r="F23" s="514">
        <v>75</v>
      </c>
      <c r="G23" s="514">
        <v>32</v>
      </c>
      <c r="H23" s="514">
        <v>51</v>
      </c>
      <c r="I23" s="514">
        <v>28</v>
      </c>
      <c r="J23" s="515">
        <v>32</v>
      </c>
    </row>
    <row r="24" spans="1:10" ht="12" customHeight="1" x14ac:dyDescent="0.2">
      <c r="A24" s="58" t="s">
        <v>30</v>
      </c>
      <c r="B24" s="516">
        <v>-1214</v>
      </c>
      <c r="C24" s="516">
        <v>-1164</v>
      </c>
      <c r="D24" s="516">
        <v>-1255</v>
      </c>
      <c r="E24" s="516">
        <v>-1282</v>
      </c>
      <c r="F24" s="516">
        <v>-1332</v>
      </c>
      <c r="G24" s="516">
        <v>-1208</v>
      </c>
      <c r="H24" s="516">
        <v>-1202</v>
      </c>
      <c r="I24" s="516">
        <v>-1178</v>
      </c>
      <c r="J24" s="517">
        <v>-1188</v>
      </c>
    </row>
    <row r="25" spans="1:10" ht="24" customHeight="1" x14ac:dyDescent="0.2">
      <c r="A25" s="262" t="s">
        <v>217</v>
      </c>
      <c r="B25" s="526">
        <v>6954</v>
      </c>
      <c r="C25" s="526">
        <v>6544</v>
      </c>
      <c r="D25" s="526">
        <v>5658</v>
      </c>
      <c r="E25" s="526">
        <v>-3886</v>
      </c>
      <c r="F25" s="526">
        <v>6669</v>
      </c>
      <c r="G25" s="526">
        <v>6627</v>
      </c>
      <c r="H25" s="526">
        <v>6366</v>
      </c>
      <c r="I25" s="526">
        <v>8578</v>
      </c>
      <c r="J25" s="527">
        <v>6766</v>
      </c>
    </row>
    <row r="26" spans="1:10" ht="12" customHeight="1" x14ac:dyDescent="0.2">
      <c r="A26" s="58" t="s">
        <v>49</v>
      </c>
      <c r="B26" s="516">
        <v>-968</v>
      </c>
      <c r="C26" s="516">
        <v>-2220</v>
      </c>
      <c r="D26" s="516">
        <v>-1864</v>
      </c>
      <c r="E26" s="516">
        <v>1738</v>
      </c>
      <c r="F26" s="516">
        <v>-2331</v>
      </c>
      <c r="G26" s="516">
        <v>-2274</v>
      </c>
      <c r="H26" s="516">
        <v>-2195</v>
      </c>
      <c r="I26" s="516">
        <v>-3065</v>
      </c>
      <c r="J26" s="517">
        <v>-2336</v>
      </c>
    </row>
    <row r="27" spans="1:10" ht="12" customHeight="1" x14ac:dyDescent="0.2">
      <c r="A27" s="56" t="s">
        <v>50</v>
      </c>
      <c r="B27" s="528">
        <v>5986</v>
      </c>
      <c r="C27" s="528">
        <v>4324</v>
      </c>
      <c r="D27" s="528">
        <v>3794</v>
      </c>
      <c r="E27" s="528">
        <v>-2148</v>
      </c>
      <c r="F27" s="528">
        <v>4338</v>
      </c>
      <c r="G27" s="528">
        <v>4353</v>
      </c>
      <c r="H27" s="528">
        <v>4171</v>
      </c>
      <c r="I27" s="528">
        <v>5513</v>
      </c>
      <c r="J27" s="529">
        <v>4430</v>
      </c>
    </row>
    <row r="28" spans="1:10" ht="12" customHeight="1" x14ac:dyDescent="0.2">
      <c r="A28" s="55"/>
      <c r="B28" s="530"/>
      <c r="C28" s="530"/>
      <c r="D28" s="530"/>
      <c r="E28" s="530"/>
      <c r="F28" s="530"/>
      <c r="G28" s="530"/>
      <c r="H28" s="530"/>
      <c r="I28" s="530"/>
      <c r="J28" s="531"/>
    </row>
    <row r="29" spans="1:10" ht="24" customHeight="1" x14ac:dyDescent="0.2">
      <c r="A29" s="261" t="s">
        <v>218</v>
      </c>
      <c r="B29" s="532">
        <v>2039</v>
      </c>
      <c r="C29" s="532">
        <v>110</v>
      </c>
      <c r="D29" s="532">
        <v>99</v>
      </c>
      <c r="E29" s="532">
        <v>83</v>
      </c>
      <c r="F29" s="532">
        <v>119</v>
      </c>
      <c r="G29" s="532">
        <v>122</v>
      </c>
      <c r="H29" s="532">
        <v>133</v>
      </c>
      <c r="I29" s="532">
        <v>122</v>
      </c>
      <c r="J29" s="533">
        <v>120</v>
      </c>
    </row>
    <row r="30" spans="1:10" ht="12" customHeight="1" x14ac:dyDescent="0.2">
      <c r="A30" s="58" t="s">
        <v>51</v>
      </c>
      <c r="B30" s="516">
        <v>3947</v>
      </c>
      <c r="C30" s="516">
        <v>4214</v>
      </c>
      <c r="D30" s="516">
        <v>3695</v>
      </c>
      <c r="E30" s="516">
        <v>-2231</v>
      </c>
      <c r="F30" s="516">
        <v>4219</v>
      </c>
      <c r="G30" s="516">
        <v>4231</v>
      </c>
      <c r="H30" s="516">
        <v>4038</v>
      </c>
      <c r="I30" s="516">
        <v>5391</v>
      </c>
      <c r="J30" s="517">
        <v>4310</v>
      </c>
    </row>
    <row r="31" spans="1:10" ht="12" customHeight="1" x14ac:dyDescent="0.2">
      <c r="A31" s="56" t="s">
        <v>50</v>
      </c>
      <c r="B31" s="528">
        <v>5986</v>
      </c>
      <c r="C31" s="528">
        <v>4324</v>
      </c>
      <c r="D31" s="528">
        <v>3794</v>
      </c>
      <c r="E31" s="528">
        <v>-2148</v>
      </c>
      <c r="F31" s="528">
        <v>4338</v>
      </c>
      <c r="G31" s="528">
        <v>4353</v>
      </c>
      <c r="H31" s="528">
        <v>4171</v>
      </c>
      <c r="I31" s="528">
        <v>5513</v>
      </c>
      <c r="J31" s="529">
        <v>4430</v>
      </c>
    </row>
    <row r="32" spans="1:10" ht="12" customHeight="1" x14ac:dyDescent="0.2">
      <c r="A32" s="55"/>
      <c r="B32" s="534"/>
      <c r="C32" s="534"/>
      <c r="D32" s="534"/>
      <c r="E32" s="534"/>
      <c r="F32" s="534"/>
      <c r="G32" s="534"/>
      <c r="H32" s="534"/>
      <c r="I32" s="534"/>
      <c r="J32" s="535"/>
    </row>
    <row r="33" spans="1:10" ht="12" customHeight="1" x14ac:dyDescent="0.2">
      <c r="A33" s="59" t="s">
        <v>52</v>
      </c>
      <c r="B33" s="109"/>
      <c r="C33" s="109"/>
      <c r="D33" s="109"/>
      <c r="E33" s="109"/>
      <c r="F33" s="109"/>
      <c r="G33" s="109"/>
      <c r="H33" s="109"/>
      <c r="I33" s="109"/>
      <c r="J33" s="536"/>
    </row>
    <row r="34" spans="1:10" ht="12" customHeight="1" x14ac:dyDescent="0.2">
      <c r="A34" s="61" t="s">
        <v>53</v>
      </c>
      <c r="B34" s="537">
        <v>1.1499999999999999</v>
      </c>
      <c r="C34" s="537">
        <v>1.02</v>
      </c>
      <c r="D34" s="537">
        <v>0.89</v>
      </c>
      <c r="E34" s="537">
        <v>-0.54</v>
      </c>
      <c r="F34" s="537">
        <v>1.03</v>
      </c>
      <c r="G34" s="537">
        <v>1.04</v>
      </c>
      <c r="H34" s="537">
        <v>0.99</v>
      </c>
      <c r="I34" s="537">
        <v>1.32</v>
      </c>
      <c r="J34" s="538">
        <v>1.06</v>
      </c>
    </row>
    <row r="35" spans="1:10" ht="24" customHeight="1" x14ac:dyDescent="0.2">
      <c r="A35" s="263" t="s">
        <v>219</v>
      </c>
      <c r="B35" s="539">
        <v>3425</v>
      </c>
      <c r="C35" s="539">
        <v>4147</v>
      </c>
      <c r="D35" s="539">
        <v>4152</v>
      </c>
      <c r="E35" s="539">
        <v>4157</v>
      </c>
      <c r="F35" s="539">
        <v>4116</v>
      </c>
      <c r="G35" s="539">
        <v>4079</v>
      </c>
      <c r="H35" s="539">
        <v>4072</v>
      </c>
      <c r="I35" s="539">
        <v>4076</v>
      </c>
      <c r="J35" s="540">
        <v>4080</v>
      </c>
    </row>
    <row r="36" spans="1:10" ht="12" customHeight="1" x14ac:dyDescent="0.2">
      <c r="A36" s="63"/>
      <c r="B36" s="541"/>
      <c r="C36" s="541"/>
      <c r="D36" s="541"/>
      <c r="E36" s="541"/>
      <c r="F36" s="541"/>
      <c r="G36" s="541"/>
      <c r="H36" s="541"/>
      <c r="I36" s="541"/>
      <c r="J36" s="542"/>
    </row>
    <row r="37" spans="1:10" ht="13.5" customHeight="1" x14ac:dyDescent="0.2">
      <c r="A37" s="59" t="s">
        <v>54</v>
      </c>
      <c r="B37" s="543"/>
      <c r="C37" s="543"/>
      <c r="D37" s="543"/>
      <c r="E37" s="543"/>
      <c r="F37" s="543"/>
      <c r="G37" s="543"/>
      <c r="H37" s="543"/>
      <c r="I37" s="543"/>
      <c r="J37" s="544"/>
    </row>
    <row r="38" spans="1:10" ht="12" customHeight="1" x14ac:dyDescent="0.2">
      <c r="A38" s="61" t="s">
        <v>53</v>
      </c>
      <c r="B38" s="537">
        <v>1.1499999999999999</v>
      </c>
      <c r="C38" s="537">
        <v>1.01</v>
      </c>
      <c r="D38" s="537">
        <v>0.89</v>
      </c>
      <c r="E38" s="537">
        <v>-0.54</v>
      </c>
      <c r="F38" s="537">
        <v>1.02</v>
      </c>
      <c r="G38" s="537">
        <v>1.04</v>
      </c>
      <c r="H38" s="537">
        <v>0.99</v>
      </c>
      <c r="I38" s="537">
        <v>1.32</v>
      </c>
      <c r="J38" s="538">
        <v>1.06</v>
      </c>
    </row>
    <row r="39" spans="1:10" ht="24" customHeight="1" x14ac:dyDescent="0.2">
      <c r="A39" s="264" t="s">
        <v>220</v>
      </c>
      <c r="B39" s="539">
        <v>3430</v>
      </c>
      <c r="C39" s="539">
        <v>4153</v>
      </c>
      <c r="D39" s="539">
        <v>4159</v>
      </c>
      <c r="E39" s="539">
        <v>4157</v>
      </c>
      <c r="F39" s="539">
        <v>4121</v>
      </c>
      <c r="G39" s="539">
        <v>4085</v>
      </c>
      <c r="H39" s="539">
        <v>4078</v>
      </c>
      <c r="I39" s="539">
        <v>4083</v>
      </c>
      <c r="J39" s="540">
        <v>4085</v>
      </c>
    </row>
    <row r="40" spans="1:10" ht="12" customHeight="1" x14ac:dyDescent="0.2">
      <c r="A40" s="64"/>
      <c r="B40" s="64"/>
      <c r="C40" s="62"/>
      <c r="D40" s="62"/>
      <c r="E40" s="62"/>
      <c r="F40" s="62"/>
      <c r="G40" s="62"/>
      <c r="H40" s="62"/>
      <c r="I40" s="62"/>
      <c r="J40" s="65"/>
    </row>
    <row r="41" spans="1:10" ht="12" customHeight="1" x14ac:dyDescent="0.2">
      <c r="A41" s="64"/>
      <c r="B41" s="64"/>
      <c r="C41" s="62"/>
      <c r="D41" s="62"/>
      <c r="E41" s="62"/>
      <c r="F41" s="62"/>
      <c r="G41" s="62"/>
      <c r="H41" s="62"/>
      <c r="I41" s="62"/>
      <c r="J41" s="65"/>
    </row>
    <row r="42" spans="1:10" ht="11.25" customHeight="1" x14ac:dyDescent="0.2">
      <c r="A42" s="66" t="s">
        <v>41</v>
      </c>
      <c r="B42" s="66"/>
      <c r="C42" s="67"/>
      <c r="D42" s="67"/>
      <c r="E42" s="67"/>
      <c r="F42" s="67"/>
      <c r="G42" s="67"/>
      <c r="H42" s="67"/>
      <c r="I42" s="68"/>
      <c r="J42" s="69"/>
    </row>
    <row r="43" spans="1:10" ht="24" customHeight="1" x14ac:dyDescent="0.2">
      <c r="A43" s="855" t="s">
        <v>55</v>
      </c>
      <c r="B43" s="855"/>
      <c r="C43" s="855"/>
      <c r="D43" s="855"/>
      <c r="E43" s="855"/>
      <c r="F43" s="855"/>
      <c r="G43" s="855"/>
      <c r="H43" s="855"/>
      <c r="I43" s="855"/>
      <c r="J43" s="855"/>
    </row>
    <row r="44" spans="1:10" ht="12" customHeight="1" x14ac:dyDescent="0.2">
      <c r="A44" s="69" t="s">
        <v>56</v>
      </c>
      <c r="B44" s="69"/>
      <c r="C44" s="856"/>
      <c r="D44" s="856"/>
      <c r="E44" s="70"/>
      <c r="F44" s="70"/>
      <c r="G44" s="70"/>
      <c r="H44" s="67"/>
      <c r="I44" s="68"/>
      <c r="J44" s="68"/>
    </row>
  </sheetData>
  <mergeCells count="8">
    <mergeCell ref="A43:J43"/>
    <mergeCell ref="C44:D44"/>
    <mergeCell ref="I1:J1"/>
    <mergeCell ref="A2:I2"/>
    <mergeCell ref="A3:E3"/>
    <mergeCell ref="F4:J4"/>
    <mergeCell ref="C5:E5"/>
    <mergeCell ref="F5:I5"/>
  </mergeCells>
  <pageMargins left="0.5" right="0.25" top="0.5" bottom="0.5" header="0" footer="0.25"/>
  <pageSetup scale="86" orientation="portrait" cellComments="atEnd"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2"/>
  <sheetViews>
    <sheetView showGridLines="0" workbookViewId="0">
      <selection sqref="A1:B1"/>
    </sheetView>
  </sheetViews>
  <sheetFormatPr defaultColWidth="9.140625" defaultRowHeight="12.75" x14ac:dyDescent="0.2"/>
  <cols>
    <col min="1" max="1" width="65.7109375" customWidth="1"/>
    <col min="2" max="4" width="12.85546875" customWidth="1"/>
  </cols>
  <sheetData>
    <row r="1" spans="1:4" ht="12" customHeight="1" x14ac:dyDescent="0.2">
      <c r="A1" s="860" t="s">
        <v>12</v>
      </c>
      <c r="B1" s="861"/>
      <c r="C1" s="7"/>
      <c r="D1" s="8"/>
    </row>
    <row r="2" spans="1:4" ht="21" customHeight="1" x14ac:dyDescent="0.3">
      <c r="A2" s="852" t="s">
        <v>57</v>
      </c>
      <c r="B2" s="852"/>
      <c r="C2" s="852"/>
      <c r="D2" s="852"/>
    </row>
    <row r="3" spans="1:4" ht="12" customHeight="1" x14ac:dyDescent="0.2">
      <c r="A3" s="853"/>
      <c r="B3" s="853"/>
      <c r="C3" s="853"/>
      <c r="D3" s="853"/>
    </row>
    <row r="4" spans="1:4" ht="12" customHeight="1" x14ac:dyDescent="0.2">
      <c r="A4" s="9"/>
      <c r="B4" s="9"/>
      <c r="C4" s="862" t="s">
        <v>58</v>
      </c>
      <c r="D4" s="862"/>
    </row>
    <row r="5" spans="1:4" ht="12" customHeight="1" x14ac:dyDescent="0.2">
      <c r="A5" s="71" t="s">
        <v>15</v>
      </c>
      <c r="B5" s="72">
        <v>2014</v>
      </c>
      <c r="C5" s="72">
        <v>2015</v>
      </c>
      <c r="D5" s="73" t="s">
        <v>16</v>
      </c>
    </row>
    <row r="6" spans="1:4" ht="6" customHeight="1" x14ac:dyDescent="0.2">
      <c r="A6" s="545"/>
      <c r="B6" s="546"/>
      <c r="C6" s="546"/>
      <c r="D6" s="547"/>
    </row>
    <row r="7" spans="1:4" ht="12" customHeight="1" x14ac:dyDescent="0.2">
      <c r="A7" s="548" t="s">
        <v>59</v>
      </c>
      <c r="B7" s="479"/>
      <c r="C7" s="479"/>
      <c r="D7" s="480"/>
    </row>
    <row r="8" spans="1:4" ht="12" customHeight="1" x14ac:dyDescent="0.2">
      <c r="A8" s="549" t="s">
        <v>60</v>
      </c>
      <c r="B8" s="550">
        <v>7507</v>
      </c>
      <c r="C8" s="550">
        <v>-2256</v>
      </c>
      <c r="D8" s="551">
        <v>165</v>
      </c>
    </row>
    <row r="9" spans="1:4" ht="12" customHeight="1" x14ac:dyDescent="0.2">
      <c r="A9" s="552"/>
      <c r="B9" s="553"/>
      <c r="C9" s="553"/>
      <c r="D9" s="551"/>
    </row>
    <row r="10" spans="1:4" ht="12" customHeight="1" x14ac:dyDescent="0.2">
      <c r="A10" s="548" t="s">
        <v>61</v>
      </c>
      <c r="B10" s="554"/>
      <c r="C10" s="554"/>
      <c r="D10" s="555"/>
    </row>
    <row r="11" spans="1:4" ht="12" customHeight="1" x14ac:dyDescent="0.2">
      <c r="A11" s="549" t="s">
        <v>24</v>
      </c>
      <c r="B11" s="553">
        <v>-707</v>
      </c>
      <c r="C11" s="550">
        <v>-254</v>
      </c>
      <c r="D11" s="551">
        <v>-142</v>
      </c>
    </row>
    <row r="12" spans="1:4" ht="12" customHeight="1" x14ac:dyDescent="0.2">
      <c r="A12" s="556"/>
      <c r="B12" s="557"/>
      <c r="C12" s="556"/>
      <c r="D12" s="558"/>
    </row>
    <row r="13" spans="1:4" ht="12" customHeight="1" x14ac:dyDescent="0.2">
      <c r="A13" s="548" t="s">
        <v>62</v>
      </c>
      <c r="B13" s="557"/>
      <c r="C13" s="556"/>
      <c r="D13" s="558"/>
    </row>
    <row r="14" spans="1:4" ht="12" customHeight="1" x14ac:dyDescent="0.2">
      <c r="A14" s="549" t="s">
        <v>63</v>
      </c>
      <c r="B14" s="553">
        <v>27</v>
      </c>
      <c r="C14" s="553">
        <v>0</v>
      </c>
      <c r="D14" s="551">
        <v>0</v>
      </c>
    </row>
    <row r="15" spans="1:4" ht="12" customHeight="1" x14ac:dyDescent="0.2">
      <c r="A15" s="549" t="s">
        <v>24</v>
      </c>
      <c r="B15" s="554">
        <v>307</v>
      </c>
      <c r="C15" s="554">
        <v>0</v>
      </c>
      <c r="D15" s="555">
        <v>0</v>
      </c>
    </row>
    <row r="16" spans="1:4" ht="12" customHeight="1" x14ac:dyDescent="0.2">
      <c r="A16" s="559" t="s">
        <v>29</v>
      </c>
      <c r="B16" s="554">
        <v>1461</v>
      </c>
      <c r="C16" s="554">
        <v>0</v>
      </c>
      <c r="D16" s="555">
        <v>0</v>
      </c>
    </row>
    <row r="17" spans="1:4" ht="12" customHeight="1" x14ac:dyDescent="0.2">
      <c r="A17" s="556"/>
      <c r="B17" s="557"/>
      <c r="C17" s="556"/>
      <c r="D17" s="557"/>
    </row>
    <row r="18" spans="1:4" ht="12" customHeight="1" x14ac:dyDescent="0.2">
      <c r="A18" s="536" t="s">
        <v>64</v>
      </c>
      <c r="B18" s="557"/>
      <c r="C18" s="556"/>
      <c r="D18" s="557"/>
    </row>
    <row r="19" spans="1:4" ht="12" customHeight="1" x14ac:dyDescent="0.2">
      <c r="A19" s="559" t="s">
        <v>65</v>
      </c>
      <c r="B19" s="553">
        <v>-1924</v>
      </c>
      <c r="C19" s="553">
        <v>0</v>
      </c>
      <c r="D19" s="551">
        <v>0</v>
      </c>
    </row>
    <row r="20" spans="1:4" ht="12" customHeight="1" x14ac:dyDescent="0.2">
      <c r="A20" s="560"/>
      <c r="B20" s="554"/>
      <c r="C20" s="554"/>
      <c r="D20" s="555"/>
    </row>
    <row r="21" spans="1:4" ht="12" customHeight="1" x14ac:dyDescent="0.2">
      <c r="A21" s="536" t="s">
        <v>66</v>
      </c>
      <c r="B21" s="557"/>
      <c r="C21" s="556"/>
      <c r="D21" s="557"/>
    </row>
    <row r="22" spans="1:4" ht="12" customHeight="1" x14ac:dyDescent="0.2">
      <c r="A22" s="559" t="s">
        <v>29</v>
      </c>
      <c r="B22" s="553">
        <v>-4</v>
      </c>
      <c r="C22" s="553">
        <v>0</v>
      </c>
      <c r="D22" s="551">
        <v>0</v>
      </c>
    </row>
    <row r="23" spans="1:4" ht="12" customHeight="1" x14ac:dyDescent="0.2">
      <c r="A23" s="559" t="s">
        <v>30</v>
      </c>
      <c r="B23" s="554">
        <v>415</v>
      </c>
      <c r="C23" s="554">
        <v>0</v>
      </c>
      <c r="D23" s="555">
        <v>0</v>
      </c>
    </row>
    <row r="24" spans="1:4" ht="12" customHeight="1" x14ac:dyDescent="0.2">
      <c r="A24" s="556"/>
      <c r="B24" s="557"/>
      <c r="C24" s="556"/>
      <c r="D24" s="557"/>
    </row>
    <row r="25" spans="1:4" ht="12" customHeight="1" x14ac:dyDescent="0.2">
      <c r="A25" s="714" t="s">
        <v>326</v>
      </c>
      <c r="B25" s="715"/>
      <c r="C25" s="716"/>
      <c r="D25" s="715"/>
    </row>
    <row r="26" spans="1:4" ht="12" customHeight="1" x14ac:dyDescent="0.2">
      <c r="A26" s="717" t="s">
        <v>67</v>
      </c>
      <c r="B26" s="718">
        <v>5625</v>
      </c>
      <c r="C26" s="718">
        <v>5280</v>
      </c>
      <c r="D26" s="719">
        <v>1280</v>
      </c>
    </row>
    <row r="27" spans="1:4" ht="12" customHeight="1" x14ac:dyDescent="0.2">
      <c r="A27" s="720" t="s">
        <v>63</v>
      </c>
      <c r="B27" s="721">
        <v>2004</v>
      </c>
      <c r="C27" s="721">
        <v>1852</v>
      </c>
      <c r="D27" s="722">
        <v>482</v>
      </c>
    </row>
    <row r="28" spans="1:4" x14ac:dyDescent="0.2">
      <c r="A28" s="720" t="s">
        <v>24</v>
      </c>
      <c r="B28" s="721">
        <v>574</v>
      </c>
      <c r="C28" s="721">
        <v>522</v>
      </c>
      <c r="D28" s="722">
        <v>137</v>
      </c>
    </row>
    <row r="29" spans="1:4" x14ac:dyDescent="0.2">
      <c r="A29" s="720" t="s">
        <v>221</v>
      </c>
      <c r="B29" s="721">
        <v>1026</v>
      </c>
      <c r="C29" s="721">
        <v>88</v>
      </c>
      <c r="D29" s="722">
        <v>0</v>
      </c>
    </row>
    <row r="30" spans="1:4" ht="15" customHeight="1" thickBot="1" x14ac:dyDescent="0.25">
      <c r="A30" s="717" t="s">
        <v>68</v>
      </c>
      <c r="B30" s="723">
        <v>3604</v>
      </c>
      <c r="C30" s="723">
        <v>2462</v>
      </c>
      <c r="D30" s="724">
        <v>619</v>
      </c>
    </row>
    <row r="32" spans="1:4" x14ac:dyDescent="0.2">
      <c r="A32" s="725" t="s">
        <v>341</v>
      </c>
      <c r="B32" s="726"/>
      <c r="C32" s="726"/>
      <c r="D32" s="726"/>
    </row>
  </sheetData>
  <mergeCells count="4">
    <mergeCell ref="A1:B1"/>
    <mergeCell ref="A2:D2"/>
    <mergeCell ref="A3:D3"/>
    <mergeCell ref="C4:D4"/>
  </mergeCells>
  <pageMargins left="0.5" right="0.25" top="0.5" bottom="0.5" header="0" footer="0.25"/>
  <pageSetup scale="96" orientation="portrait" cellComments="atEnd"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3"/>
  <sheetViews>
    <sheetView showGridLines="0" workbookViewId="0">
      <selection sqref="A1:C1"/>
    </sheetView>
  </sheetViews>
  <sheetFormatPr defaultColWidth="9.140625" defaultRowHeight="12.75" x14ac:dyDescent="0.2"/>
  <cols>
    <col min="1" max="1" width="41.7109375" customWidth="1"/>
    <col min="2" max="2" width="8.7109375" customWidth="1"/>
    <col min="3" max="3" width="7.85546875" customWidth="1"/>
    <col min="4" max="10" width="8.5703125" customWidth="1"/>
  </cols>
  <sheetData>
    <row r="1" spans="1:10" ht="12" customHeight="1" x14ac:dyDescent="0.2">
      <c r="A1" s="860" t="s">
        <v>12</v>
      </c>
      <c r="B1" s="860"/>
      <c r="C1" s="861"/>
      <c r="D1" s="7"/>
      <c r="E1" s="7"/>
      <c r="F1" s="42"/>
      <c r="G1" s="42"/>
      <c r="H1" s="42"/>
      <c r="I1" s="857"/>
      <c r="J1" s="857"/>
    </row>
    <row r="2" spans="1:10" ht="21" customHeight="1" x14ac:dyDescent="0.3">
      <c r="A2" s="852" t="s">
        <v>57</v>
      </c>
      <c r="B2" s="852"/>
      <c r="C2" s="852"/>
      <c r="D2" s="852"/>
      <c r="E2" s="852"/>
      <c r="F2" s="43"/>
      <c r="G2" s="43"/>
      <c r="H2" s="43"/>
      <c r="I2" s="43"/>
      <c r="J2" s="43"/>
    </row>
    <row r="3" spans="1:10" ht="12" customHeight="1" x14ac:dyDescent="0.2">
      <c r="A3" s="77"/>
      <c r="B3" s="77"/>
      <c r="C3" s="77"/>
      <c r="D3" s="78"/>
      <c r="E3" s="78"/>
      <c r="F3" s="79"/>
      <c r="G3" s="79"/>
      <c r="H3" s="79"/>
      <c r="I3" s="79"/>
      <c r="J3" s="79"/>
    </row>
    <row r="4" spans="1:10" ht="12" customHeight="1" x14ac:dyDescent="0.2">
      <c r="A4" s="75"/>
      <c r="B4" s="75"/>
      <c r="C4" s="61"/>
      <c r="D4" s="46"/>
      <c r="E4" s="46"/>
      <c r="F4" s="80"/>
      <c r="G4" s="80"/>
      <c r="H4" s="862" t="s">
        <v>58</v>
      </c>
      <c r="I4" s="862"/>
      <c r="J4" s="862"/>
    </row>
    <row r="5" spans="1:10" ht="12" customHeight="1" x14ac:dyDescent="0.2">
      <c r="A5" s="75"/>
      <c r="B5" s="81"/>
      <c r="C5" s="863">
        <v>2014</v>
      </c>
      <c r="D5" s="863"/>
      <c r="E5" s="863"/>
      <c r="F5" s="863">
        <v>2015</v>
      </c>
      <c r="G5" s="863"/>
      <c r="H5" s="863"/>
      <c r="I5" s="863"/>
      <c r="J5" s="82">
        <v>2016</v>
      </c>
    </row>
    <row r="6" spans="1:10" ht="12" customHeight="1" x14ac:dyDescent="0.2">
      <c r="A6" s="71" t="s">
        <v>15</v>
      </c>
      <c r="B6" s="49" t="s">
        <v>43</v>
      </c>
      <c r="C6" s="49" t="s">
        <v>44</v>
      </c>
      <c r="D6" s="49" t="s">
        <v>45</v>
      </c>
      <c r="E6" s="49" t="s">
        <v>46</v>
      </c>
      <c r="F6" s="49" t="s">
        <v>43</v>
      </c>
      <c r="G6" s="49" t="s">
        <v>44</v>
      </c>
      <c r="H6" s="49" t="s">
        <v>45</v>
      </c>
      <c r="I6" s="49" t="s">
        <v>46</v>
      </c>
      <c r="J6" s="83" t="s">
        <v>47</v>
      </c>
    </row>
    <row r="7" spans="1:10" ht="6" customHeight="1" x14ac:dyDescent="0.2">
      <c r="A7" s="545"/>
      <c r="B7" s="547"/>
      <c r="C7" s="547"/>
      <c r="D7" s="547"/>
      <c r="E7" s="547"/>
      <c r="F7" s="561"/>
      <c r="G7" s="561"/>
      <c r="H7" s="561"/>
      <c r="I7" s="561"/>
      <c r="J7" s="562"/>
    </row>
    <row r="8" spans="1:10" ht="24" customHeight="1" x14ac:dyDescent="0.2">
      <c r="A8" s="563" t="s">
        <v>59</v>
      </c>
      <c r="B8" s="479"/>
      <c r="C8" s="479"/>
      <c r="D8" s="479"/>
      <c r="E8" s="479"/>
      <c r="F8" s="479"/>
      <c r="G8" s="479"/>
      <c r="H8" s="479"/>
      <c r="I8" s="479"/>
      <c r="J8" s="480"/>
    </row>
    <row r="9" spans="1:10" ht="12" customHeight="1" x14ac:dyDescent="0.2">
      <c r="A9" s="549" t="s">
        <v>60</v>
      </c>
      <c r="B9" s="564">
        <v>0</v>
      </c>
      <c r="C9" s="564">
        <v>0</v>
      </c>
      <c r="D9" s="564">
        <v>0</v>
      </c>
      <c r="E9" s="564">
        <v>7507</v>
      </c>
      <c r="F9" s="564">
        <v>0</v>
      </c>
      <c r="G9" s="564">
        <v>0</v>
      </c>
      <c r="H9" s="564">
        <v>342</v>
      </c>
      <c r="I9" s="564">
        <v>-2598</v>
      </c>
      <c r="J9" s="565">
        <v>165</v>
      </c>
    </row>
    <row r="10" spans="1:10" ht="12" customHeight="1" x14ac:dyDescent="0.2">
      <c r="A10" s="566"/>
      <c r="B10" s="553"/>
      <c r="C10" s="553"/>
      <c r="D10" s="553"/>
      <c r="E10" s="553"/>
      <c r="F10" s="553"/>
      <c r="G10" s="553"/>
      <c r="H10" s="553"/>
      <c r="I10" s="553"/>
      <c r="J10" s="551"/>
    </row>
    <row r="11" spans="1:10" ht="12" customHeight="1" x14ac:dyDescent="0.2">
      <c r="A11" s="548" t="s">
        <v>61</v>
      </c>
      <c r="B11" s="554"/>
      <c r="C11" s="554"/>
      <c r="D11" s="554"/>
      <c r="E11" s="554"/>
      <c r="F11" s="554"/>
      <c r="G11" s="554"/>
      <c r="H11" s="554"/>
      <c r="I11" s="554"/>
      <c r="J11" s="555"/>
    </row>
    <row r="12" spans="1:10" ht="12" customHeight="1" x14ac:dyDescent="0.2">
      <c r="A12" s="549" t="s">
        <v>24</v>
      </c>
      <c r="B12" s="564">
        <v>0</v>
      </c>
      <c r="C12" s="564">
        <v>-707</v>
      </c>
      <c r="D12" s="564">
        <v>0</v>
      </c>
      <c r="E12" s="564">
        <v>0</v>
      </c>
      <c r="F12" s="564">
        <v>0</v>
      </c>
      <c r="G12" s="564">
        <v>0</v>
      </c>
      <c r="H12" s="564">
        <v>0</v>
      </c>
      <c r="I12" s="564">
        <v>-254</v>
      </c>
      <c r="J12" s="565">
        <v>-142</v>
      </c>
    </row>
    <row r="13" spans="1:10" ht="12" customHeight="1" x14ac:dyDescent="0.2">
      <c r="A13" s="556"/>
      <c r="B13" s="557"/>
      <c r="C13" s="557"/>
      <c r="D13" s="557"/>
      <c r="E13" s="557"/>
      <c r="F13" s="557"/>
      <c r="G13" s="557"/>
      <c r="H13" s="557"/>
      <c r="I13" s="557"/>
      <c r="J13" s="558"/>
    </row>
    <row r="14" spans="1:10" ht="24" customHeight="1" x14ac:dyDescent="0.2">
      <c r="A14" s="563" t="s">
        <v>62</v>
      </c>
      <c r="B14" s="567"/>
      <c r="C14" s="567"/>
      <c r="D14" s="567"/>
      <c r="E14" s="567"/>
      <c r="F14" s="567"/>
      <c r="G14" s="567"/>
      <c r="H14" s="567"/>
      <c r="I14" s="567"/>
      <c r="J14" s="568"/>
    </row>
    <row r="15" spans="1:10" ht="12" customHeight="1" x14ac:dyDescent="0.2">
      <c r="A15" s="549" t="s">
        <v>63</v>
      </c>
      <c r="B15" s="564">
        <v>0</v>
      </c>
      <c r="C15" s="564">
        <v>0</v>
      </c>
      <c r="D15" s="564">
        <v>0</v>
      </c>
      <c r="E15" s="564">
        <v>27</v>
      </c>
      <c r="F15" s="564">
        <v>0</v>
      </c>
      <c r="G15" s="564">
        <v>0</v>
      </c>
      <c r="H15" s="564">
        <v>0</v>
      </c>
      <c r="I15" s="564">
        <v>0</v>
      </c>
      <c r="J15" s="565">
        <v>0</v>
      </c>
    </row>
    <row r="16" spans="1:10" ht="12" customHeight="1" x14ac:dyDescent="0.2">
      <c r="A16" s="549" t="s">
        <v>24</v>
      </c>
      <c r="B16" s="554">
        <v>0</v>
      </c>
      <c r="C16" s="554">
        <v>0</v>
      </c>
      <c r="D16" s="554">
        <v>0</v>
      </c>
      <c r="E16" s="554">
        <v>307</v>
      </c>
      <c r="F16" s="554">
        <v>0</v>
      </c>
      <c r="G16" s="554">
        <v>0</v>
      </c>
      <c r="H16" s="554">
        <v>0</v>
      </c>
      <c r="I16" s="554">
        <v>0</v>
      </c>
      <c r="J16" s="555">
        <v>0</v>
      </c>
    </row>
    <row r="17" spans="1:10" ht="12" customHeight="1" x14ac:dyDescent="0.2">
      <c r="A17" s="559" t="s">
        <v>29</v>
      </c>
      <c r="B17" s="554">
        <v>923</v>
      </c>
      <c r="C17" s="554">
        <v>0</v>
      </c>
      <c r="D17" s="554">
        <v>0</v>
      </c>
      <c r="E17" s="554">
        <v>538</v>
      </c>
      <c r="F17" s="554">
        <v>0</v>
      </c>
      <c r="G17" s="554">
        <v>0</v>
      </c>
      <c r="H17" s="554">
        <v>0</v>
      </c>
      <c r="I17" s="554">
        <v>0</v>
      </c>
      <c r="J17" s="555">
        <v>0</v>
      </c>
    </row>
    <row r="18" spans="1:10" ht="12" customHeight="1" x14ac:dyDescent="0.2">
      <c r="A18" s="556"/>
      <c r="B18" s="557"/>
      <c r="C18" s="557"/>
      <c r="D18" s="557"/>
      <c r="E18" s="557"/>
      <c r="F18" s="557"/>
      <c r="G18" s="557"/>
      <c r="H18" s="557"/>
      <c r="I18" s="557"/>
      <c r="J18" s="558"/>
    </row>
    <row r="19" spans="1:10" ht="12" customHeight="1" x14ac:dyDescent="0.2">
      <c r="A19" s="536" t="s">
        <v>64</v>
      </c>
      <c r="B19" s="557"/>
      <c r="C19" s="557"/>
      <c r="D19" s="557"/>
      <c r="E19" s="557"/>
      <c r="F19" s="557"/>
      <c r="G19" s="557"/>
      <c r="H19" s="557"/>
      <c r="I19" s="557"/>
      <c r="J19" s="558"/>
    </row>
    <row r="20" spans="1:10" ht="12" customHeight="1" x14ac:dyDescent="0.2">
      <c r="A20" s="569" t="s">
        <v>65</v>
      </c>
      <c r="B20" s="564">
        <v>-1924</v>
      </c>
      <c r="C20" s="564">
        <v>0</v>
      </c>
      <c r="D20" s="564">
        <v>0</v>
      </c>
      <c r="E20" s="564">
        <v>0</v>
      </c>
      <c r="F20" s="564">
        <v>0</v>
      </c>
      <c r="G20" s="564">
        <v>0</v>
      </c>
      <c r="H20" s="564">
        <v>0</v>
      </c>
      <c r="I20" s="564">
        <v>0</v>
      </c>
      <c r="J20" s="565">
        <v>0</v>
      </c>
    </row>
    <row r="21" spans="1:10" ht="12" customHeight="1" x14ac:dyDescent="0.2">
      <c r="A21" s="556"/>
      <c r="B21" s="557"/>
      <c r="C21" s="557"/>
      <c r="D21" s="557"/>
      <c r="E21" s="557"/>
      <c r="F21" s="557"/>
      <c r="G21" s="557"/>
      <c r="H21" s="557"/>
      <c r="I21" s="557"/>
      <c r="J21" s="558"/>
    </row>
    <row r="22" spans="1:10" ht="12" customHeight="1" x14ac:dyDescent="0.2">
      <c r="A22" s="536" t="s">
        <v>66</v>
      </c>
      <c r="B22" s="557"/>
      <c r="C22" s="557"/>
      <c r="D22" s="557"/>
      <c r="E22" s="557"/>
      <c r="F22" s="557"/>
      <c r="G22" s="557"/>
      <c r="H22" s="557"/>
      <c r="I22" s="557"/>
      <c r="J22" s="558"/>
    </row>
    <row r="23" spans="1:10" ht="12" customHeight="1" x14ac:dyDescent="0.2">
      <c r="A23" s="569" t="s">
        <v>29</v>
      </c>
      <c r="B23" s="564">
        <v>-4</v>
      </c>
      <c r="C23" s="564">
        <v>0</v>
      </c>
      <c r="D23" s="564">
        <v>0</v>
      </c>
      <c r="E23" s="564">
        <v>0</v>
      </c>
      <c r="F23" s="564">
        <v>0</v>
      </c>
      <c r="G23" s="564">
        <v>0</v>
      </c>
      <c r="H23" s="564">
        <v>0</v>
      </c>
      <c r="I23" s="564">
        <v>0</v>
      </c>
      <c r="J23" s="565">
        <v>0</v>
      </c>
    </row>
    <row r="24" spans="1:10" ht="12" customHeight="1" x14ac:dyDescent="0.2">
      <c r="A24" s="569" t="s">
        <v>30</v>
      </c>
      <c r="B24" s="554">
        <v>415</v>
      </c>
      <c r="C24" s="554">
        <v>0</v>
      </c>
      <c r="D24" s="554">
        <v>0</v>
      </c>
      <c r="E24" s="554">
        <v>0</v>
      </c>
      <c r="F24" s="554">
        <v>0</v>
      </c>
      <c r="G24" s="554">
        <v>0</v>
      </c>
      <c r="H24" s="554">
        <v>0</v>
      </c>
      <c r="I24" s="554">
        <v>0</v>
      </c>
      <c r="J24" s="555">
        <v>0</v>
      </c>
    </row>
    <row r="25" spans="1:10" ht="12" customHeight="1" x14ac:dyDescent="0.2">
      <c r="A25" s="556"/>
      <c r="B25" s="557"/>
      <c r="C25" s="557"/>
      <c r="D25" s="557"/>
      <c r="E25" s="557"/>
      <c r="F25" s="557"/>
      <c r="G25" s="557"/>
      <c r="H25" s="557"/>
      <c r="I25" s="557"/>
      <c r="J25" s="558"/>
    </row>
    <row r="26" spans="1:10" ht="12" customHeight="1" x14ac:dyDescent="0.2">
      <c r="A26" s="714" t="s">
        <v>326</v>
      </c>
      <c r="B26" s="715"/>
      <c r="C26" s="715"/>
      <c r="D26" s="715"/>
      <c r="E26" s="715"/>
      <c r="F26" s="715"/>
      <c r="G26" s="715"/>
      <c r="H26" s="715"/>
      <c r="I26" s="715"/>
      <c r="J26" s="727"/>
    </row>
    <row r="27" spans="1:10" ht="12" customHeight="1" x14ac:dyDescent="0.2">
      <c r="A27" s="728" t="s">
        <v>67</v>
      </c>
      <c r="B27" s="729">
        <v>1477</v>
      </c>
      <c r="C27" s="729">
        <v>1471</v>
      </c>
      <c r="D27" s="729">
        <v>1335</v>
      </c>
      <c r="E27" s="729">
        <v>1342</v>
      </c>
      <c r="F27" s="729">
        <v>1342</v>
      </c>
      <c r="G27" s="729">
        <v>1327</v>
      </c>
      <c r="H27" s="729">
        <v>1307</v>
      </c>
      <c r="I27" s="729">
        <v>1304</v>
      </c>
      <c r="J27" s="730">
        <v>1280</v>
      </c>
    </row>
    <row r="28" spans="1:10" ht="12" customHeight="1" x14ac:dyDescent="0.2">
      <c r="A28" s="731" t="s">
        <v>63</v>
      </c>
      <c r="B28" s="732">
        <v>559</v>
      </c>
      <c r="C28" s="732">
        <v>562</v>
      </c>
      <c r="D28" s="732">
        <v>442</v>
      </c>
      <c r="E28" s="732">
        <v>441</v>
      </c>
      <c r="F28" s="732">
        <v>457</v>
      </c>
      <c r="G28" s="732">
        <v>451</v>
      </c>
      <c r="H28" s="732">
        <v>466</v>
      </c>
      <c r="I28" s="732">
        <v>478</v>
      </c>
      <c r="J28" s="733">
        <v>482</v>
      </c>
    </row>
    <row r="29" spans="1:10" ht="12" customHeight="1" x14ac:dyDescent="0.2">
      <c r="A29" s="731" t="s">
        <v>24</v>
      </c>
      <c r="B29" s="732">
        <v>150</v>
      </c>
      <c r="C29" s="732">
        <v>145</v>
      </c>
      <c r="D29" s="732">
        <v>147</v>
      </c>
      <c r="E29" s="732">
        <v>132</v>
      </c>
      <c r="F29" s="732">
        <v>146</v>
      </c>
      <c r="G29" s="732">
        <v>135</v>
      </c>
      <c r="H29" s="732">
        <v>124</v>
      </c>
      <c r="I29" s="732">
        <v>117</v>
      </c>
      <c r="J29" s="733">
        <v>137</v>
      </c>
    </row>
    <row r="30" spans="1:10" ht="12" customHeight="1" x14ac:dyDescent="0.2">
      <c r="A30" s="720" t="s">
        <v>221</v>
      </c>
      <c r="B30" s="734">
        <v>300</v>
      </c>
      <c r="C30" s="734">
        <v>239</v>
      </c>
      <c r="D30" s="734">
        <v>244</v>
      </c>
      <c r="E30" s="734">
        <v>243</v>
      </c>
      <c r="F30" s="734">
        <v>88</v>
      </c>
      <c r="G30" s="734">
        <v>0</v>
      </c>
      <c r="H30" s="734">
        <v>0</v>
      </c>
      <c r="I30" s="734">
        <v>0</v>
      </c>
      <c r="J30" s="735">
        <v>0</v>
      </c>
    </row>
    <row r="31" spans="1:10" ht="12" customHeight="1" thickBot="1" x14ac:dyDescent="0.25">
      <c r="A31" s="728" t="s">
        <v>68</v>
      </c>
      <c r="B31" s="736">
        <v>1009</v>
      </c>
      <c r="C31" s="736">
        <v>946</v>
      </c>
      <c r="D31" s="736">
        <v>833</v>
      </c>
      <c r="E31" s="736">
        <v>816</v>
      </c>
      <c r="F31" s="736">
        <v>691</v>
      </c>
      <c r="G31" s="736">
        <v>586</v>
      </c>
      <c r="H31" s="736">
        <v>590</v>
      </c>
      <c r="I31" s="736">
        <v>595</v>
      </c>
      <c r="J31" s="737">
        <v>619</v>
      </c>
    </row>
    <row r="33" spans="1:10" x14ac:dyDescent="0.2">
      <c r="A33" s="725" t="s">
        <v>341</v>
      </c>
      <c r="B33" s="726"/>
      <c r="C33" s="726"/>
      <c r="D33" s="726"/>
      <c r="E33" s="726"/>
      <c r="F33" s="726"/>
      <c r="G33" s="726"/>
      <c r="H33" s="726"/>
      <c r="I33" s="726"/>
      <c r="J33" s="726"/>
    </row>
  </sheetData>
  <mergeCells count="6">
    <mergeCell ref="A1:C1"/>
    <mergeCell ref="I1:J1"/>
    <mergeCell ref="A2:E2"/>
    <mergeCell ref="H4:J4"/>
    <mergeCell ref="C5:E5"/>
    <mergeCell ref="F5:I5"/>
  </mergeCells>
  <pageMargins left="0.5" right="0.25" top="0.5" bottom="0.5" header="0" footer="0.25"/>
  <pageSetup scale="85" orientation="portrait" cellComments="atEnd"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9"/>
  <sheetViews>
    <sheetView showGridLines="0" workbookViewId="0"/>
  </sheetViews>
  <sheetFormatPr defaultColWidth="9.140625" defaultRowHeight="12.75" x14ac:dyDescent="0.2"/>
  <cols>
    <col min="1" max="1" width="65.7109375" customWidth="1"/>
    <col min="2" max="4" width="12.7109375" customWidth="1"/>
  </cols>
  <sheetData>
    <row r="1" spans="1:4" ht="12" customHeight="1" x14ac:dyDescent="0.2">
      <c r="A1" s="86" t="s">
        <v>12</v>
      </c>
      <c r="B1" s="86"/>
      <c r="C1" s="86"/>
      <c r="D1" s="87"/>
    </row>
    <row r="2" spans="1:4" ht="21" customHeight="1" x14ac:dyDescent="0.3">
      <c r="A2" s="88" t="s">
        <v>69</v>
      </c>
      <c r="B2" s="89"/>
      <c r="C2" s="89"/>
      <c r="D2" s="90"/>
    </row>
    <row r="3" spans="1:4" ht="12" customHeight="1" x14ac:dyDescent="0.2">
      <c r="A3" s="91"/>
      <c r="B3" s="90"/>
      <c r="C3" s="90"/>
      <c r="D3" s="90"/>
    </row>
    <row r="4" spans="1:4" ht="12" customHeight="1" x14ac:dyDescent="0.2">
      <c r="A4" s="92"/>
      <c r="B4" s="92"/>
      <c r="C4" s="864" t="s">
        <v>70</v>
      </c>
      <c r="D4" s="864"/>
    </row>
    <row r="5" spans="1:4" ht="12" customHeight="1" x14ac:dyDescent="0.2">
      <c r="A5" s="93" t="s">
        <v>71</v>
      </c>
      <c r="B5" s="94" t="s">
        <v>72</v>
      </c>
      <c r="C5" s="94" t="s">
        <v>73</v>
      </c>
      <c r="D5" s="95" t="s">
        <v>74</v>
      </c>
    </row>
    <row r="6" spans="1:4" ht="6" customHeight="1" x14ac:dyDescent="0.2">
      <c r="A6" s="96"/>
      <c r="B6" s="573"/>
      <c r="C6" s="574"/>
      <c r="D6" s="574"/>
    </row>
    <row r="7" spans="1:4" ht="12" customHeight="1" x14ac:dyDescent="0.2">
      <c r="A7" s="275" t="s">
        <v>75</v>
      </c>
      <c r="B7" s="575"/>
      <c r="C7" s="575"/>
      <c r="D7" s="576"/>
    </row>
    <row r="8" spans="1:4" ht="12" customHeight="1" x14ac:dyDescent="0.2">
      <c r="A8" s="60" t="s">
        <v>76</v>
      </c>
      <c r="B8" s="575"/>
      <c r="C8" s="575"/>
      <c r="D8" s="576"/>
    </row>
    <row r="9" spans="1:4" ht="12" customHeight="1" x14ac:dyDescent="0.2">
      <c r="A9" s="277" t="s">
        <v>77</v>
      </c>
      <c r="B9" s="471">
        <v>10598</v>
      </c>
      <c r="C9" s="471">
        <v>4470</v>
      </c>
      <c r="D9" s="472">
        <v>5846</v>
      </c>
    </row>
    <row r="10" spans="1:4" ht="12" customHeight="1" x14ac:dyDescent="0.2">
      <c r="A10" s="277" t="s">
        <v>78</v>
      </c>
      <c r="B10" s="479">
        <v>555</v>
      </c>
      <c r="C10" s="479">
        <v>350</v>
      </c>
      <c r="D10" s="480">
        <v>0</v>
      </c>
    </row>
    <row r="11" spans="1:4" ht="12" customHeight="1" x14ac:dyDescent="0.2">
      <c r="A11" s="277" t="s">
        <v>79</v>
      </c>
      <c r="B11" s="479">
        <v>13993</v>
      </c>
      <c r="C11" s="479">
        <v>13457</v>
      </c>
      <c r="D11" s="480">
        <v>12485</v>
      </c>
    </row>
    <row r="12" spans="1:4" ht="12" customHeight="1" x14ac:dyDescent="0.2">
      <c r="A12" s="277" t="s">
        <v>80</v>
      </c>
      <c r="B12" s="479">
        <v>1153</v>
      </c>
      <c r="C12" s="479">
        <v>1252</v>
      </c>
      <c r="D12" s="480">
        <v>1142</v>
      </c>
    </row>
    <row r="13" spans="1:4" ht="12" customHeight="1" x14ac:dyDescent="0.2">
      <c r="A13" s="277" t="s">
        <v>81</v>
      </c>
      <c r="B13" s="479">
        <v>552</v>
      </c>
      <c r="C13" s="479">
        <v>792</v>
      </c>
      <c r="D13" s="480">
        <v>720</v>
      </c>
    </row>
    <row r="14" spans="1:4" ht="12" customHeight="1" x14ac:dyDescent="0.2">
      <c r="A14" s="97" t="s">
        <v>82</v>
      </c>
      <c r="B14" s="473">
        <v>2648</v>
      </c>
      <c r="C14" s="473">
        <v>1959</v>
      </c>
      <c r="D14" s="474">
        <v>3422</v>
      </c>
    </row>
    <row r="15" spans="1:4" ht="12" customHeight="1" x14ac:dyDescent="0.2">
      <c r="A15" s="98" t="s">
        <v>83</v>
      </c>
      <c r="B15" s="475">
        <v>29499</v>
      </c>
      <c r="C15" s="475">
        <v>22280</v>
      </c>
      <c r="D15" s="476">
        <v>23615</v>
      </c>
    </row>
    <row r="16" spans="1:4" ht="12" customHeight="1" x14ac:dyDescent="0.2">
      <c r="A16" s="277"/>
      <c r="B16" s="481"/>
      <c r="C16" s="481"/>
      <c r="D16" s="482"/>
    </row>
    <row r="17" spans="1:4" ht="12" customHeight="1" x14ac:dyDescent="0.2">
      <c r="A17" s="60" t="s">
        <v>84</v>
      </c>
      <c r="B17" s="479">
        <v>230508</v>
      </c>
      <c r="C17" s="479">
        <v>220163</v>
      </c>
      <c r="D17" s="480">
        <v>222669</v>
      </c>
    </row>
    <row r="18" spans="1:4" ht="12" customHeight="1" x14ac:dyDescent="0.2">
      <c r="A18" s="97" t="s">
        <v>85</v>
      </c>
      <c r="B18" s="473">
        <v>140561</v>
      </c>
      <c r="C18" s="473">
        <v>136622</v>
      </c>
      <c r="D18" s="474">
        <v>139658</v>
      </c>
    </row>
    <row r="19" spans="1:4" ht="12" customHeight="1" x14ac:dyDescent="0.2">
      <c r="A19" s="98"/>
      <c r="B19" s="475">
        <v>89947</v>
      </c>
      <c r="C19" s="475">
        <v>83541</v>
      </c>
      <c r="D19" s="476">
        <v>83011</v>
      </c>
    </row>
    <row r="20" spans="1:4" ht="12" customHeight="1" x14ac:dyDescent="0.2">
      <c r="A20" s="60" t="s">
        <v>86</v>
      </c>
      <c r="B20" s="481">
        <v>802</v>
      </c>
      <c r="C20" s="481">
        <v>796</v>
      </c>
      <c r="D20" s="482">
        <v>821</v>
      </c>
    </row>
    <row r="21" spans="1:4" ht="12" customHeight="1" x14ac:dyDescent="0.2">
      <c r="A21" s="60" t="s">
        <v>87</v>
      </c>
      <c r="B21" s="479">
        <v>75341</v>
      </c>
      <c r="C21" s="479">
        <v>86575</v>
      </c>
      <c r="D21" s="480">
        <v>86830</v>
      </c>
    </row>
    <row r="22" spans="1:4" ht="12" customHeight="1" x14ac:dyDescent="0.2">
      <c r="A22" s="60" t="s">
        <v>88</v>
      </c>
      <c r="B22" s="479">
        <v>24639</v>
      </c>
      <c r="C22" s="479">
        <v>25331</v>
      </c>
      <c r="D22" s="480">
        <v>25364</v>
      </c>
    </row>
    <row r="23" spans="1:4" ht="12" customHeight="1" x14ac:dyDescent="0.2">
      <c r="A23" s="60" t="s">
        <v>89</v>
      </c>
      <c r="B23" s="479">
        <v>5728</v>
      </c>
      <c r="C23" s="479">
        <v>8338</v>
      </c>
      <c r="D23" s="480">
        <v>8216</v>
      </c>
    </row>
    <row r="24" spans="1:4" ht="12" customHeight="1" x14ac:dyDescent="0.2">
      <c r="A24" s="60" t="s">
        <v>90</v>
      </c>
      <c r="B24" s="479">
        <v>0</v>
      </c>
      <c r="C24" s="479">
        <v>10267</v>
      </c>
      <c r="D24" s="480">
        <v>10432</v>
      </c>
    </row>
    <row r="25" spans="1:4" ht="12" customHeight="1" x14ac:dyDescent="0.2">
      <c r="A25" s="60" t="s">
        <v>91</v>
      </c>
      <c r="B25" s="479">
        <v>921</v>
      </c>
      <c r="C25" s="479">
        <v>0</v>
      </c>
      <c r="D25" s="480">
        <v>0</v>
      </c>
    </row>
    <row r="26" spans="1:4" ht="12" customHeight="1" x14ac:dyDescent="0.2">
      <c r="A26" s="98" t="s">
        <v>92</v>
      </c>
      <c r="B26" s="473">
        <v>5232</v>
      </c>
      <c r="C26" s="473">
        <v>7047</v>
      </c>
      <c r="D26" s="474">
        <v>6298</v>
      </c>
    </row>
    <row r="27" spans="1:4" ht="12" customHeight="1" x14ac:dyDescent="0.2">
      <c r="A27" s="99" t="s">
        <v>93</v>
      </c>
      <c r="B27" s="483">
        <v>232109</v>
      </c>
      <c r="C27" s="483">
        <v>244175</v>
      </c>
      <c r="D27" s="484">
        <v>244587</v>
      </c>
    </row>
    <row r="28" spans="1:4" ht="12" customHeight="1" x14ac:dyDescent="0.2">
      <c r="A28" s="60"/>
      <c r="B28" s="485"/>
      <c r="C28" s="485"/>
      <c r="D28" s="486"/>
    </row>
    <row r="29" spans="1:4" ht="12" customHeight="1" x14ac:dyDescent="0.2">
      <c r="A29" s="275" t="s">
        <v>94</v>
      </c>
      <c r="B29" s="479"/>
      <c r="C29" s="479"/>
      <c r="D29" s="480"/>
    </row>
    <row r="30" spans="1:4" ht="12" customHeight="1" x14ac:dyDescent="0.2">
      <c r="A30" s="60" t="s">
        <v>95</v>
      </c>
      <c r="B30" s="479"/>
      <c r="C30" s="479"/>
      <c r="D30" s="480"/>
    </row>
    <row r="31" spans="1:4" ht="12" customHeight="1" x14ac:dyDescent="0.2">
      <c r="A31" s="277" t="s">
        <v>96</v>
      </c>
      <c r="B31" s="471">
        <v>2735</v>
      </c>
      <c r="C31" s="471">
        <v>6489</v>
      </c>
      <c r="D31" s="472">
        <v>6265</v>
      </c>
    </row>
    <row r="32" spans="1:4" ht="12" customHeight="1" x14ac:dyDescent="0.2">
      <c r="A32" s="277" t="s">
        <v>97</v>
      </c>
      <c r="B32" s="479">
        <v>16680</v>
      </c>
      <c r="C32" s="479">
        <v>19362</v>
      </c>
      <c r="D32" s="480">
        <v>18118</v>
      </c>
    </row>
    <row r="33" spans="1:4" ht="12" customHeight="1" x14ac:dyDescent="0.2">
      <c r="A33" s="277" t="s">
        <v>98</v>
      </c>
      <c r="B33" s="479">
        <v>0</v>
      </c>
      <c r="C33" s="479">
        <v>463</v>
      </c>
      <c r="D33" s="480">
        <v>452</v>
      </c>
    </row>
    <row r="34" spans="1:4" ht="12" customHeight="1" x14ac:dyDescent="0.2">
      <c r="A34" s="97" t="s">
        <v>99</v>
      </c>
      <c r="B34" s="473">
        <v>8572</v>
      </c>
      <c r="C34" s="473">
        <v>8738</v>
      </c>
      <c r="D34" s="474">
        <v>8477</v>
      </c>
    </row>
    <row r="35" spans="1:4" ht="12" customHeight="1" x14ac:dyDescent="0.2">
      <c r="A35" s="98" t="s">
        <v>100</v>
      </c>
      <c r="B35" s="475">
        <v>27987</v>
      </c>
      <c r="C35" s="475">
        <v>35052</v>
      </c>
      <c r="D35" s="476">
        <v>33312</v>
      </c>
    </row>
    <row r="36" spans="1:4" ht="12" customHeight="1" x14ac:dyDescent="0.2">
      <c r="A36" s="277"/>
      <c r="B36" s="481"/>
      <c r="C36" s="481"/>
      <c r="D36" s="482"/>
    </row>
    <row r="37" spans="1:4" ht="12" customHeight="1" x14ac:dyDescent="0.2">
      <c r="A37" s="60" t="s">
        <v>101</v>
      </c>
      <c r="B37" s="479">
        <v>110029</v>
      </c>
      <c r="C37" s="479">
        <v>103240</v>
      </c>
      <c r="D37" s="480">
        <v>103615</v>
      </c>
    </row>
    <row r="38" spans="1:4" ht="12" customHeight="1" x14ac:dyDescent="0.2">
      <c r="A38" s="60" t="s">
        <v>102</v>
      </c>
      <c r="B38" s="479">
        <v>33280</v>
      </c>
      <c r="C38" s="479">
        <v>29957</v>
      </c>
      <c r="D38" s="480">
        <v>29665</v>
      </c>
    </row>
    <row r="39" spans="1:4" ht="12" customHeight="1" x14ac:dyDescent="0.2">
      <c r="A39" s="60" t="s">
        <v>103</v>
      </c>
      <c r="B39" s="479">
        <v>41563</v>
      </c>
      <c r="C39" s="479">
        <v>45484</v>
      </c>
      <c r="D39" s="480">
        <v>45568</v>
      </c>
    </row>
    <row r="40" spans="1:4" ht="12" customHeight="1" x14ac:dyDescent="0.2">
      <c r="A40" s="60" t="s">
        <v>104</v>
      </c>
      <c r="B40" s="479">
        <v>0</v>
      </c>
      <c r="C40" s="479">
        <v>959</v>
      </c>
      <c r="D40" s="480">
        <v>974</v>
      </c>
    </row>
    <row r="41" spans="1:4" ht="12" customHeight="1" x14ac:dyDescent="0.2">
      <c r="A41" s="60" t="s">
        <v>105</v>
      </c>
      <c r="B41" s="479">
        <v>5574</v>
      </c>
      <c r="C41" s="479">
        <v>11641</v>
      </c>
      <c r="D41" s="480">
        <v>11350</v>
      </c>
    </row>
    <row r="42" spans="1:4" ht="12" customHeight="1" x14ac:dyDescent="0.2">
      <c r="A42" s="60"/>
      <c r="B42" s="479"/>
      <c r="C42" s="479"/>
      <c r="D42" s="480"/>
    </row>
    <row r="43" spans="1:4" ht="12" customHeight="1" x14ac:dyDescent="0.2">
      <c r="A43" s="60" t="s">
        <v>106</v>
      </c>
      <c r="B43" s="479"/>
      <c r="C43" s="479"/>
      <c r="D43" s="480"/>
    </row>
    <row r="44" spans="1:4" ht="12" customHeight="1" x14ac:dyDescent="0.2">
      <c r="A44" s="277" t="s">
        <v>107</v>
      </c>
      <c r="B44" s="479">
        <v>424</v>
      </c>
      <c r="C44" s="479">
        <v>424</v>
      </c>
      <c r="D44" s="480">
        <v>424</v>
      </c>
    </row>
    <row r="45" spans="1:4" ht="12" customHeight="1" x14ac:dyDescent="0.2">
      <c r="A45" s="277" t="s">
        <v>108</v>
      </c>
      <c r="B45" s="479">
        <v>11155</v>
      </c>
      <c r="C45" s="479">
        <v>11196</v>
      </c>
      <c r="D45" s="480">
        <v>11191</v>
      </c>
    </row>
    <row r="46" spans="1:4" ht="12" customHeight="1" x14ac:dyDescent="0.2">
      <c r="A46" s="277" t="s">
        <v>109</v>
      </c>
      <c r="B46" s="479">
        <v>2447</v>
      </c>
      <c r="C46" s="479">
        <v>11246</v>
      </c>
      <c r="D46" s="480">
        <v>13253</v>
      </c>
    </row>
    <row r="47" spans="1:4" ht="12" customHeight="1" x14ac:dyDescent="0.2">
      <c r="A47" s="277" t="s">
        <v>110</v>
      </c>
      <c r="B47" s="479">
        <v>1111</v>
      </c>
      <c r="C47" s="479">
        <v>550</v>
      </c>
      <c r="D47" s="480">
        <v>459</v>
      </c>
    </row>
    <row r="48" spans="1:4" ht="12" customHeight="1" x14ac:dyDescent="0.2">
      <c r="A48" s="277" t="s">
        <v>111</v>
      </c>
      <c r="B48" s="479">
        <v>-3263</v>
      </c>
      <c r="C48" s="479">
        <v>-7416</v>
      </c>
      <c r="D48" s="480">
        <v>-7279</v>
      </c>
    </row>
    <row r="49" spans="1:4" ht="12" customHeight="1" x14ac:dyDescent="0.2">
      <c r="A49" s="277" t="s">
        <v>112</v>
      </c>
      <c r="B49" s="554">
        <v>424</v>
      </c>
      <c r="C49" s="554">
        <v>428</v>
      </c>
      <c r="D49" s="555">
        <v>593</v>
      </c>
    </row>
    <row r="50" spans="1:4" ht="12" customHeight="1" x14ac:dyDescent="0.2">
      <c r="A50" s="97" t="s">
        <v>113</v>
      </c>
      <c r="B50" s="473">
        <v>1378</v>
      </c>
      <c r="C50" s="473">
        <v>1414</v>
      </c>
      <c r="D50" s="474">
        <v>1462</v>
      </c>
    </row>
    <row r="51" spans="1:4" ht="12" customHeight="1" x14ac:dyDescent="0.2">
      <c r="A51" s="98" t="s">
        <v>114</v>
      </c>
      <c r="B51" s="475">
        <v>13676</v>
      </c>
      <c r="C51" s="475">
        <v>17842</v>
      </c>
      <c r="D51" s="476">
        <v>20103</v>
      </c>
    </row>
    <row r="52" spans="1:4" ht="12" customHeight="1" x14ac:dyDescent="0.2">
      <c r="A52" s="99" t="s">
        <v>115</v>
      </c>
      <c r="B52" s="483">
        <v>232109</v>
      </c>
      <c r="C52" s="483">
        <v>244175</v>
      </c>
      <c r="D52" s="484">
        <v>244587</v>
      </c>
    </row>
    <row r="53" spans="1:4" ht="12" customHeight="1" x14ac:dyDescent="0.2">
      <c r="A53" s="100"/>
      <c r="B53" s="101"/>
      <c r="C53" s="101"/>
      <c r="D53" s="102"/>
    </row>
    <row r="54" spans="1:4" ht="20.25" customHeight="1" x14ac:dyDescent="0.3">
      <c r="A54" s="865" t="s">
        <v>116</v>
      </c>
      <c r="B54" s="865"/>
      <c r="C54" s="865"/>
      <c r="D54" s="865"/>
    </row>
    <row r="55" spans="1:4" ht="6.75" customHeight="1" x14ac:dyDescent="0.2">
      <c r="A55" s="103"/>
      <c r="B55" s="76"/>
      <c r="C55" s="46"/>
      <c r="D55" s="46"/>
    </row>
    <row r="56" spans="1:4" ht="12" customHeight="1" x14ac:dyDescent="0.2">
      <c r="A56" s="104" t="s">
        <v>71</v>
      </c>
      <c r="B56" s="105" t="s">
        <v>72</v>
      </c>
      <c r="C56" s="105" t="s">
        <v>73</v>
      </c>
      <c r="D56" s="106" t="s">
        <v>74</v>
      </c>
    </row>
    <row r="57" spans="1:4" ht="6.75" customHeight="1" x14ac:dyDescent="0.2">
      <c r="A57" s="107"/>
      <c r="B57" s="572"/>
      <c r="C57" s="572"/>
      <c r="D57" s="572"/>
    </row>
    <row r="58" spans="1:4" ht="12" customHeight="1" x14ac:dyDescent="0.2">
      <c r="A58" s="61" t="s">
        <v>117</v>
      </c>
      <c r="B58" s="471">
        <v>112764</v>
      </c>
      <c r="C58" s="471">
        <v>109729</v>
      </c>
      <c r="D58" s="472">
        <v>109880</v>
      </c>
    </row>
    <row r="59" spans="1:4" ht="12" customHeight="1" x14ac:dyDescent="0.2">
      <c r="A59" s="61" t="s">
        <v>118</v>
      </c>
      <c r="B59" s="471">
        <v>102166</v>
      </c>
      <c r="C59" s="471">
        <v>105259</v>
      </c>
      <c r="D59" s="472">
        <v>104034</v>
      </c>
    </row>
    <row r="60" spans="1:4" ht="12" customHeight="1" x14ac:dyDescent="0.2">
      <c r="A60" s="738" t="s">
        <v>327</v>
      </c>
      <c r="B60" s="739" t="s">
        <v>289</v>
      </c>
      <c r="C60" s="740">
        <v>2.4</v>
      </c>
      <c r="D60" s="741">
        <v>2.4</v>
      </c>
    </row>
    <row r="61" spans="1:4" ht="12" customHeight="1" x14ac:dyDescent="0.2">
      <c r="A61" s="61" t="s">
        <v>119</v>
      </c>
      <c r="B61" s="479">
        <v>4155</v>
      </c>
      <c r="C61" s="479">
        <v>4073</v>
      </c>
      <c r="D61" s="480">
        <v>4076</v>
      </c>
    </row>
    <row r="62" spans="1:4" ht="12" customHeight="1" x14ac:dyDescent="0.2">
      <c r="A62" s="61" t="s">
        <v>120</v>
      </c>
      <c r="B62" s="479">
        <v>177300</v>
      </c>
      <c r="C62" s="479">
        <v>177700</v>
      </c>
      <c r="D62" s="480">
        <v>173300</v>
      </c>
    </row>
    <row r="63" spans="1:4" ht="12" customHeight="1" x14ac:dyDescent="0.2">
      <c r="A63" s="61" t="s">
        <v>121</v>
      </c>
      <c r="B63" s="570">
        <v>2.16</v>
      </c>
      <c r="C63" s="570">
        <v>2.23</v>
      </c>
      <c r="D63" s="571">
        <v>0.56499999999999995</v>
      </c>
    </row>
    <row r="64" spans="1:4" ht="12" customHeight="1" x14ac:dyDescent="0.2">
      <c r="A64" s="47"/>
      <c r="B64" s="47"/>
      <c r="C64" s="47"/>
      <c r="D64" s="109"/>
    </row>
    <row r="65" spans="1:4" ht="12" customHeight="1" x14ac:dyDescent="0.2">
      <c r="A65" s="866" t="s">
        <v>342</v>
      </c>
      <c r="B65" s="867"/>
      <c r="C65" s="867"/>
      <c r="D65" s="867"/>
    </row>
    <row r="66" spans="1:4" ht="15" customHeight="1" x14ac:dyDescent="0.25">
      <c r="A66" s="110"/>
      <c r="B66" s="110"/>
      <c r="C66" s="110"/>
      <c r="D66" s="110"/>
    </row>
    <row r="67" spans="1:4" x14ac:dyDescent="0.2">
      <c r="B67" s="406"/>
    </row>
    <row r="68" spans="1:4" x14ac:dyDescent="0.2">
      <c r="B68" s="406"/>
    </row>
    <row r="69" spans="1:4" x14ac:dyDescent="0.2">
      <c r="B69" s="406"/>
    </row>
  </sheetData>
  <mergeCells count="3">
    <mergeCell ref="C4:D4"/>
    <mergeCell ref="A54:D54"/>
    <mergeCell ref="A65:D65"/>
  </mergeCells>
  <pageMargins left="0.5" right="0.25" top="0.5" bottom="0.5" header="0" footer="0.25"/>
  <pageSetup scale="95" orientation="portrait" cellComments="atEnd"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9"/>
  <sheetViews>
    <sheetView showGridLines="0" workbookViewId="0">
      <selection sqref="A1:D1"/>
    </sheetView>
  </sheetViews>
  <sheetFormatPr defaultColWidth="9.140625" defaultRowHeight="12.75" x14ac:dyDescent="0.2"/>
  <cols>
    <col min="1" max="1" width="36.42578125" customWidth="1"/>
    <col min="2" max="3" width="9.7109375" customWidth="1"/>
    <col min="4" max="10" width="9.5703125" customWidth="1"/>
  </cols>
  <sheetData>
    <row r="1" spans="1:10" ht="12" customHeight="1" x14ac:dyDescent="0.2">
      <c r="A1" s="868" t="s">
        <v>12</v>
      </c>
      <c r="B1" s="868"/>
      <c r="C1" s="868"/>
      <c r="D1" s="868"/>
      <c r="E1" s="90"/>
      <c r="F1" s="91"/>
      <c r="G1" s="91"/>
      <c r="H1" s="91"/>
      <c r="I1" s="91"/>
      <c r="J1" s="111"/>
    </row>
    <row r="2" spans="1:10" ht="21" customHeight="1" x14ac:dyDescent="0.3">
      <c r="A2" s="869" t="s">
        <v>69</v>
      </c>
      <c r="B2" s="869"/>
      <c r="C2" s="869"/>
      <c r="D2" s="869"/>
      <c r="E2" s="869"/>
      <c r="F2" s="869"/>
      <c r="G2" s="869"/>
      <c r="H2" s="869"/>
      <c r="I2" s="869"/>
      <c r="J2" s="91"/>
    </row>
    <row r="3" spans="1:10" ht="9" customHeight="1" x14ac:dyDescent="0.2">
      <c r="A3" s="91"/>
      <c r="B3" s="91"/>
      <c r="C3" s="90"/>
      <c r="D3" s="90"/>
      <c r="E3" s="90"/>
      <c r="F3" s="91"/>
      <c r="G3" s="91"/>
      <c r="H3" s="91"/>
      <c r="I3" s="91"/>
      <c r="J3" s="91"/>
    </row>
    <row r="4" spans="1:10" ht="12" customHeight="1" x14ac:dyDescent="0.2">
      <c r="A4" s="112"/>
      <c r="B4" s="112"/>
      <c r="C4" s="112"/>
      <c r="D4" s="113"/>
      <c r="E4" s="113"/>
      <c r="F4" s="112"/>
      <c r="G4" s="112"/>
      <c r="H4" s="112"/>
      <c r="I4" s="870" t="s">
        <v>122</v>
      </c>
      <c r="J4" s="870"/>
    </row>
    <row r="5" spans="1:10" ht="12" customHeight="1" x14ac:dyDescent="0.2">
      <c r="A5" s="114" t="s">
        <v>15</v>
      </c>
      <c r="B5" s="94" t="s">
        <v>123</v>
      </c>
      <c r="C5" s="94" t="s">
        <v>124</v>
      </c>
      <c r="D5" s="94" t="s">
        <v>125</v>
      </c>
      <c r="E5" s="94" t="s">
        <v>72</v>
      </c>
      <c r="F5" s="94" t="s">
        <v>126</v>
      </c>
      <c r="G5" s="94" t="s">
        <v>127</v>
      </c>
      <c r="H5" s="94" t="s">
        <v>128</v>
      </c>
      <c r="I5" s="94" t="s">
        <v>73</v>
      </c>
      <c r="J5" s="115" t="s">
        <v>74</v>
      </c>
    </row>
    <row r="6" spans="1:10" ht="6" customHeight="1" x14ac:dyDescent="0.2">
      <c r="A6" s="96"/>
      <c r="B6" s="116"/>
      <c r="C6" s="116"/>
      <c r="D6" s="116"/>
      <c r="E6" s="116"/>
      <c r="F6" s="578"/>
      <c r="G6" s="578"/>
      <c r="H6" s="578"/>
      <c r="I6" s="578"/>
      <c r="J6" s="117"/>
    </row>
    <row r="7" spans="1:10" ht="12" customHeight="1" x14ac:dyDescent="0.2">
      <c r="A7" s="275" t="s">
        <v>75</v>
      </c>
      <c r="B7" s="118"/>
      <c r="C7" s="118"/>
      <c r="D7" s="118"/>
      <c r="E7" s="118"/>
      <c r="F7" s="579"/>
      <c r="G7" s="579"/>
      <c r="H7" s="579"/>
      <c r="I7" s="579"/>
      <c r="J7" s="119"/>
    </row>
    <row r="8" spans="1:10" ht="12" customHeight="1" x14ac:dyDescent="0.2">
      <c r="A8" s="60" t="s">
        <v>76</v>
      </c>
      <c r="B8" s="118"/>
      <c r="C8" s="118"/>
      <c r="D8" s="118"/>
      <c r="E8" s="118"/>
      <c r="F8" s="579"/>
      <c r="G8" s="579"/>
      <c r="H8" s="579"/>
      <c r="I8" s="579"/>
      <c r="J8" s="119"/>
    </row>
    <row r="9" spans="1:10" ht="12" customHeight="1" x14ac:dyDescent="0.2">
      <c r="A9" s="277" t="s">
        <v>77</v>
      </c>
      <c r="B9" s="15">
        <v>2907</v>
      </c>
      <c r="C9" s="15">
        <v>5776</v>
      </c>
      <c r="D9" s="15">
        <v>7218</v>
      </c>
      <c r="E9" s="15">
        <v>10598</v>
      </c>
      <c r="F9" s="471">
        <v>4386</v>
      </c>
      <c r="G9" s="471">
        <v>3008</v>
      </c>
      <c r="H9" s="471">
        <v>3875</v>
      </c>
      <c r="I9" s="471">
        <v>4470</v>
      </c>
      <c r="J9" s="120">
        <v>5846</v>
      </c>
    </row>
    <row r="10" spans="1:10" ht="12" customHeight="1" x14ac:dyDescent="0.2">
      <c r="A10" s="277" t="s">
        <v>78</v>
      </c>
      <c r="B10" s="19">
        <v>637</v>
      </c>
      <c r="C10" s="19">
        <v>648</v>
      </c>
      <c r="D10" s="19">
        <v>635</v>
      </c>
      <c r="E10" s="19">
        <v>555</v>
      </c>
      <c r="F10" s="479">
        <v>547</v>
      </c>
      <c r="G10" s="479">
        <v>309</v>
      </c>
      <c r="H10" s="479">
        <v>306</v>
      </c>
      <c r="I10" s="479">
        <v>350</v>
      </c>
      <c r="J10" s="84">
        <v>0</v>
      </c>
    </row>
    <row r="11" spans="1:10" ht="12" customHeight="1" x14ac:dyDescent="0.2">
      <c r="A11" s="277" t="s">
        <v>79</v>
      </c>
      <c r="B11" s="19">
        <v>12131</v>
      </c>
      <c r="C11" s="19">
        <v>12966</v>
      </c>
      <c r="D11" s="19">
        <v>13283</v>
      </c>
      <c r="E11" s="19">
        <v>13993</v>
      </c>
      <c r="F11" s="479">
        <v>12698</v>
      </c>
      <c r="G11" s="479">
        <v>13444</v>
      </c>
      <c r="H11" s="479">
        <v>13105</v>
      </c>
      <c r="I11" s="479">
        <v>13457</v>
      </c>
      <c r="J11" s="84">
        <v>12485</v>
      </c>
    </row>
    <row r="12" spans="1:10" ht="12" customHeight="1" x14ac:dyDescent="0.2">
      <c r="A12" s="277" t="s">
        <v>80</v>
      </c>
      <c r="B12" s="19">
        <v>881</v>
      </c>
      <c r="C12" s="19">
        <v>1073</v>
      </c>
      <c r="D12" s="19">
        <v>1206</v>
      </c>
      <c r="E12" s="19">
        <v>1153</v>
      </c>
      <c r="F12" s="479">
        <v>1076</v>
      </c>
      <c r="G12" s="479">
        <v>1149</v>
      </c>
      <c r="H12" s="479">
        <v>1319</v>
      </c>
      <c r="I12" s="479">
        <v>1252</v>
      </c>
      <c r="J12" s="84">
        <v>1142</v>
      </c>
    </row>
    <row r="13" spans="1:10" ht="12" customHeight="1" x14ac:dyDescent="0.2">
      <c r="A13" s="277" t="s">
        <v>81</v>
      </c>
      <c r="B13" s="19">
        <v>4162</v>
      </c>
      <c r="C13" s="19">
        <v>14</v>
      </c>
      <c r="D13" s="19">
        <v>317</v>
      </c>
      <c r="E13" s="19">
        <v>552</v>
      </c>
      <c r="F13" s="479">
        <v>893</v>
      </c>
      <c r="G13" s="479">
        <v>774</v>
      </c>
      <c r="H13" s="479">
        <v>895</v>
      </c>
      <c r="I13" s="479">
        <v>792</v>
      </c>
      <c r="J13" s="84">
        <v>720</v>
      </c>
    </row>
    <row r="14" spans="1:10" ht="12" customHeight="1" x14ac:dyDescent="0.2">
      <c r="A14" s="97" t="s">
        <v>82</v>
      </c>
      <c r="B14" s="17">
        <v>2409</v>
      </c>
      <c r="C14" s="17">
        <v>2174</v>
      </c>
      <c r="D14" s="17">
        <v>1950</v>
      </c>
      <c r="E14" s="17">
        <v>2648</v>
      </c>
      <c r="F14" s="580">
        <v>3128</v>
      </c>
      <c r="G14" s="580">
        <v>2709</v>
      </c>
      <c r="H14" s="580">
        <v>2176</v>
      </c>
      <c r="I14" s="580">
        <v>1959</v>
      </c>
      <c r="J14" s="121">
        <v>3422</v>
      </c>
    </row>
    <row r="15" spans="1:10" ht="12" customHeight="1" x14ac:dyDescent="0.2">
      <c r="A15" s="98" t="s">
        <v>83</v>
      </c>
      <c r="B15" s="18">
        <v>23127</v>
      </c>
      <c r="C15" s="18">
        <v>22651</v>
      </c>
      <c r="D15" s="18">
        <v>24609</v>
      </c>
      <c r="E15" s="18">
        <v>29499</v>
      </c>
      <c r="F15" s="581">
        <v>22728</v>
      </c>
      <c r="G15" s="581">
        <v>21393</v>
      </c>
      <c r="H15" s="581">
        <v>21676</v>
      </c>
      <c r="I15" s="581">
        <v>22280</v>
      </c>
      <c r="J15" s="122">
        <v>23615</v>
      </c>
    </row>
    <row r="16" spans="1:10" ht="12" customHeight="1" x14ac:dyDescent="0.2">
      <c r="A16" s="277"/>
      <c r="B16" s="25"/>
      <c r="C16" s="25"/>
      <c r="D16" s="25"/>
      <c r="E16" s="25"/>
      <c r="F16" s="481"/>
      <c r="G16" s="481"/>
      <c r="H16" s="481"/>
      <c r="I16" s="481"/>
      <c r="J16" s="123"/>
    </row>
    <row r="17" spans="1:10" ht="12" customHeight="1" x14ac:dyDescent="0.2">
      <c r="A17" s="60" t="s">
        <v>84</v>
      </c>
      <c r="B17" s="19">
        <v>223841</v>
      </c>
      <c r="C17" s="19">
        <v>227475</v>
      </c>
      <c r="D17" s="19">
        <v>230452</v>
      </c>
      <c r="E17" s="19">
        <v>230508</v>
      </c>
      <c r="F17" s="479">
        <v>210389</v>
      </c>
      <c r="G17" s="479">
        <v>213661</v>
      </c>
      <c r="H17" s="479">
        <v>216674</v>
      </c>
      <c r="I17" s="479">
        <v>220163</v>
      </c>
      <c r="J17" s="84">
        <v>222669</v>
      </c>
    </row>
    <row r="18" spans="1:10" ht="12" customHeight="1" x14ac:dyDescent="0.2">
      <c r="A18" s="97" t="s">
        <v>85</v>
      </c>
      <c r="B18" s="17">
        <v>134785</v>
      </c>
      <c r="C18" s="17">
        <v>137763</v>
      </c>
      <c r="D18" s="17">
        <v>140520</v>
      </c>
      <c r="E18" s="17">
        <v>140561</v>
      </c>
      <c r="F18" s="473">
        <v>128747</v>
      </c>
      <c r="G18" s="473">
        <v>131129</v>
      </c>
      <c r="H18" s="473">
        <v>134112</v>
      </c>
      <c r="I18" s="473">
        <v>136622</v>
      </c>
      <c r="J18" s="121">
        <v>139658</v>
      </c>
    </row>
    <row r="19" spans="1:10" ht="12" customHeight="1" x14ac:dyDescent="0.2">
      <c r="A19" s="98"/>
      <c r="B19" s="18">
        <v>89056</v>
      </c>
      <c r="C19" s="18">
        <v>89712</v>
      </c>
      <c r="D19" s="18">
        <v>89932</v>
      </c>
      <c r="E19" s="18">
        <v>89947</v>
      </c>
      <c r="F19" s="475">
        <v>81642</v>
      </c>
      <c r="G19" s="475">
        <v>82532</v>
      </c>
      <c r="H19" s="475">
        <v>82562</v>
      </c>
      <c r="I19" s="475">
        <v>83541</v>
      </c>
      <c r="J19" s="122">
        <v>83011</v>
      </c>
    </row>
    <row r="20" spans="1:10" ht="12" customHeight="1" x14ac:dyDescent="0.2">
      <c r="A20" s="60" t="s">
        <v>86</v>
      </c>
      <c r="B20" s="25">
        <v>889</v>
      </c>
      <c r="C20" s="25">
        <v>852</v>
      </c>
      <c r="D20" s="25">
        <v>818</v>
      </c>
      <c r="E20" s="25">
        <v>802</v>
      </c>
      <c r="F20" s="481">
        <v>762</v>
      </c>
      <c r="G20" s="481">
        <v>794</v>
      </c>
      <c r="H20" s="481">
        <v>779</v>
      </c>
      <c r="I20" s="481">
        <v>796</v>
      </c>
      <c r="J20" s="123">
        <v>821</v>
      </c>
    </row>
    <row r="21" spans="1:10" ht="12" customHeight="1" x14ac:dyDescent="0.2">
      <c r="A21" s="60" t="s">
        <v>87</v>
      </c>
      <c r="B21" s="19">
        <v>72713</v>
      </c>
      <c r="C21" s="19">
        <v>75270</v>
      </c>
      <c r="D21" s="19">
        <v>75303</v>
      </c>
      <c r="E21" s="19">
        <v>75341</v>
      </c>
      <c r="F21" s="479">
        <v>75693</v>
      </c>
      <c r="G21" s="479">
        <v>86321</v>
      </c>
      <c r="H21" s="479">
        <v>86331</v>
      </c>
      <c r="I21" s="479">
        <v>86575</v>
      </c>
      <c r="J21" s="84">
        <v>86830</v>
      </c>
    </row>
    <row r="22" spans="1:10" ht="12" customHeight="1" x14ac:dyDescent="0.2">
      <c r="A22" s="60" t="s">
        <v>88</v>
      </c>
      <c r="B22" s="19">
        <v>24647</v>
      </c>
      <c r="C22" s="19">
        <v>24663</v>
      </c>
      <c r="D22" s="19">
        <v>24617</v>
      </c>
      <c r="E22" s="19">
        <v>24639</v>
      </c>
      <c r="F22" s="479">
        <v>23303</v>
      </c>
      <c r="G22" s="479">
        <v>25429</v>
      </c>
      <c r="H22" s="479">
        <v>25124</v>
      </c>
      <c r="I22" s="479">
        <v>25331</v>
      </c>
      <c r="J22" s="84">
        <v>25364</v>
      </c>
    </row>
    <row r="23" spans="1:10" ht="12" customHeight="1" x14ac:dyDescent="0.2">
      <c r="A23" s="60" t="s">
        <v>89</v>
      </c>
      <c r="B23" s="19">
        <v>5839</v>
      </c>
      <c r="C23" s="19">
        <v>5781</v>
      </c>
      <c r="D23" s="19">
        <v>5738</v>
      </c>
      <c r="E23" s="19">
        <v>5728</v>
      </c>
      <c r="F23" s="479">
        <v>5779</v>
      </c>
      <c r="G23" s="479">
        <v>7983</v>
      </c>
      <c r="H23" s="479">
        <v>8322</v>
      </c>
      <c r="I23" s="479">
        <v>8338</v>
      </c>
      <c r="J23" s="84">
        <v>8216</v>
      </c>
    </row>
    <row r="24" spans="1:10" ht="12" customHeight="1" x14ac:dyDescent="0.2">
      <c r="A24" s="60" t="s">
        <v>90</v>
      </c>
      <c r="B24" s="19">
        <v>0</v>
      </c>
      <c r="C24" s="19">
        <v>0</v>
      </c>
      <c r="D24" s="19">
        <v>0</v>
      </c>
      <c r="E24" s="19">
        <v>0</v>
      </c>
      <c r="F24" s="479">
        <v>9580</v>
      </c>
      <c r="G24" s="479">
        <v>9647</v>
      </c>
      <c r="H24" s="479">
        <v>10117</v>
      </c>
      <c r="I24" s="479">
        <v>10267</v>
      </c>
      <c r="J24" s="84">
        <v>10432</v>
      </c>
    </row>
    <row r="25" spans="1:10" ht="12" customHeight="1" x14ac:dyDescent="0.2">
      <c r="A25" s="60" t="s">
        <v>91</v>
      </c>
      <c r="B25" s="19">
        <v>0</v>
      </c>
      <c r="C25" s="19">
        <v>0</v>
      </c>
      <c r="D25" s="19">
        <v>0</v>
      </c>
      <c r="E25" s="19">
        <v>921</v>
      </c>
      <c r="F25" s="479">
        <v>10430</v>
      </c>
      <c r="G25" s="479">
        <v>0</v>
      </c>
      <c r="H25" s="479">
        <v>0</v>
      </c>
      <c r="I25" s="479">
        <v>0</v>
      </c>
      <c r="J25" s="84">
        <v>0</v>
      </c>
    </row>
    <row r="26" spans="1:10" ht="12" customHeight="1" x14ac:dyDescent="0.2">
      <c r="A26" s="98" t="s">
        <v>92</v>
      </c>
      <c r="B26" s="17">
        <v>4692</v>
      </c>
      <c r="C26" s="17">
        <v>4811</v>
      </c>
      <c r="D26" s="17">
        <v>4662</v>
      </c>
      <c r="E26" s="17">
        <v>5232</v>
      </c>
      <c r="F26" s="580">
        <v>5301</v>
      </c>
      <c r="G26" s="580">
        <v>6091</v>
      </c>
      <c r="H26" s="580">
        <v>6626</v>
      </c>
      <c r="I26" s="580">
        <v>7047</v>
      </c>
      <c r="J26" s="121">
        <v>6298</v>
      </c>
    </row>
    <row r="27" spans="1:10" ht="12" customHeight="1" x14ac:dyDescent="0.2">
      <c r="A27" s="99" t="s">
        <v>93</v>
      </c>
      <c r="B27" s="29">
        <v>220963</v>
      </c>
      <c r="C27" s="29">
        <v>223740</v>
      </c>
      <c r="D27" s="29">
        <v>225679</v>
      </c>
      <c r="E27" s="29">
        <v>232109</v>
      </c>
      <c r="F27" s="582">
        <v>235218</v>
      </c>
      <c r="G27" s="582">
        <v>240190</v>
      </c>
      <c r="H27" s="582">
        <v>241537</v>
      </c>
      <c r="I27" s="582">
        <v>244175</v>
      </c>
      <c r="J27" s="124">
        <v>244587</v>
      </c>
    </row>
    <row r="28" spans="1:10" ht="12" customHeight="1" x14ac:dyDescent="0.2">
      <c r="A28" s="60"/>
      <c r="B28" s="30"/>
      <c r="C28" s="30"/>
      <c r="D28" s="30"/>
      <c r="E28" s="30"/>
      <c r="F28" s="485"/>
      <c r="G28" s="485"/>
      <c r="H28" s="485"/>
      <c r="I28" s="485"/>
      <c r="J28" s="125"/>
    </row>
    <row r="29" spans="1:10" ht="12" customHeight="1" x14ac:dyDescent="0.2">
      <c r="A29" s="275" t="s">
        <v>94</v>
      </c>
      <c r="B29" s="19"/>
      <c r="C29" s="19"/>
      <c r="D29" s="19"/>
      <c r="E29" s="19"/>
      <c r="F29" s="479"/>
      <c r="G29" s="479"/>
      <c r="H29" s="479"/>
      <c r="I29" s="479"/>
      <c r="J29" s="84"/>
    </row>
    <row r="30" spans="1:10" ht="12" customHeight="1" x14ac:dyDescent="0.2">
      <c r="A30" s="60" t="s">
        <v>95</v>
      </c>
      <c r="B30" s="19"/>
      <c r="C30" s="19"/>
      <c r="D30" s="19"/>
      <c r="E30" s="19"/>
      <c r="F30" s="479"/>
      <c r="G30" s="479"/>
      <c r="H30" s="479"/>
      <c r="I30" s="479"/>
      <c r="J30" s="84"/>
    </row>
    <row r="31" spans="1:10" ht="12" customHeight="1" x14ac:dyDescent="0.2">
      <c r="A31" s="277" t="s">
        <v>96</v>
      </c>
      <c r="B31" s="15">
        <v>2152</v>
      </c>
      <c r="C31" s="15">
        <v>2283</v>
      </c>
      <c r="D31" s="15">
        <v>1603</v>
      </c>
      <c r="E31" s="15">
        <v>2735</v>
      </c>
      <c r="F31" s="471">
        <v>4439</v>
      </c>
      <c r="G31" s="471">
        <v>4206</v>
      </c>
      <c r="H31" s="471">
        <v>7264</v>
      </c>
      <c r="I31" s="471">
        <v>6489</v>
      </c>
      <c r="J31" s="120">
        <v>6265</v>
      </c>
    </row>
    <row r="32" spans="1:10" ht="12" customHeight="1" x14ac:dyDescent="0.2">
      <c r="A32" s="277" t="s">
        <v>97</v>
      </c>
      <c r="B32" s="19">
        <v>14984</v>
      </c>
      <c r="C32" s="19">
        <v>16521</v>
      </c>
      <c r="D32" s="19">
        <v>17055</v>
      </c>
      <c r="E32" s="19">
        <v>16680</v>
      </c>
      <c r="F32" s="479">
        <v>15189</v>
      </c>
      <c r="G32" s="479">
        <v>16953</v>
      </c>
      <c r="H32" s="479">
        <v>17721</v>
      </c>
      <c r="I32" s="479">
        <v>19362</v>
      </c>
      <c r="J32" s="84">
        <v>18118</v>
      </c>
    </row>
    <row r="33" spans="1:10" ht="12" customHeight="1" x14ac:dyDescent="0.2">
      <c r="A33" s="277" t="s">
        <v>98</v>
      </c>
      <c r="B33" s="19">
        <v>0</v>
      </c>
      <c r="C33" s="19">
        <v>0</v>
      </c>
      <c r="D33" s="19">
        <v>0</v>
      </c>
      <c r="E33" s="19">
        <v>0</v>
      </c>
      <c r="F33" s="479">
        <v>572</v>
      </c>
      <c r="G33" s="479">
        <v>457</v>
      </c>
      <c r="H33" s="479">
        <v>461</v>
      </c>
      <c r="I33" s="479">
        <v>463</v>
      </c>
      <c r="J33" s="84">
        <v>452</v>
      </c>
    </row>
    <row r="34" spans="1:10" ht="12" customHeight="1" x14ac:dyDescent="0.2">
      <c r="A34" s="97" t="s">
        <v>99</v>
      </c>
      <c r="B34" s="17">
        <v>8202</v>
      </c>
      <c r="C34" s="17">
        <v>7659</v>
      </c>
      <c r="D34" s="17">
        <v>7903</v>
      </c>
      <c r="E34" s="17">
        <v>8572</v>
      </c>
      <c r="F34" s="473">
        <v>8410</v>
      </c>
      <c r="G34" s="473">
        <v>8962</v>
      </c>
      <c r="H34" s="473">
        <v>8868</v>
      </c>
      <c r="I34" s="473">
        <v>8738</v>
      </c>
      <c r="J34" s="121">
        <v>8477</v>
      </c>
    </row>
    <row r="35" spans="1:10" ht="12" customHeight="1" x14ac:dyDescent="0.2">
      <c r="A35" s="98" t="s">
        <v>100</v>
      </c>
      <c r="B35" s="18">
        <v>25338</v>
      </c>
      <c r="C35" s="18">
        <v>26463</v>
      </c>
      <c r="D35" s="18">
        <v>26561</v>
      </c>
      <c r="E35" s="18">
        <v>27987</v>
      </c>
      <c r="F35" s="475">
        <v>28610</v>
      </c>
      <c r="G35" s="475">
        <v>30578</v>
      </c>
      <c r="H35" s="475">
        <v>34314</v>
      </c>
      <c r="I35" s="475">
        <v>35052</v>
      </c>
      <c r="J35" s="122">
        <v>33312</v>
      </c>
    </row>
    <row r="36" spans="1:10" ht="12" customHeight="1" x14ac:dyDescent="0.2">
      <c r="A36" s="277"/>
      <c r="B36" s="25"/>
      <c r="C36" s="25"/>
      <c r="D36" s="25"/>
      <c r="E36" s="25"/>
      <c r="F36" s="481"/>
      <c r="G36" s="481"/>
      <c r="H36" s="481"/>
      <c r="I36" s="481"/>
      <c r="J36" s="123"/>
    </row>
    <row r="37" spans="1:10" ht="12" customHeight="1" x14ac:dyDescent="0.2">
      <c r="A37" s="60" t="s">
        <v>101</v>
      </c>
      <c r="B37" s="19">
        <v>107133</v>
      </c>
      <c r="C37" s="19">
        <v>107214</v>
      </c>
      <c r="D37" s="19">
        <v>107148</v>
      </c>
      <c r="E37" s="19">
        <v>110029</v>
      </c>
      <c r="F37" s="479">
        <v>108452</v>
      </c>
      <c r="G37" s="479">
        <v>108978</v>
      </c>
      <c r="H37" s="479">
        <v>104583</v>
      </c>
      <c r="I37" s="479">
        <v>103240</v>
      </c>
      <c r="J37" s="84">
        <v>103615</v>
      </c>
    </row>
    <row r="38" spans="1:10" ht="12" customHeight="1" x14ac:dyDescent="0.2">
      <c r="A38" s="60" t="s">
        <v>102</v>
      </c>
      <c r="B38" s="19">
        <v>26977</v>
      </c>
      <c r="C38" s="19">
        <v>26342</v>
      </c>
      <c r="D38" s="19">
        <v>25770</v>
      </c>
      <c r="E38" s="19">
        <v>33280</v>
      </c>
      <c r="F38" s="479">
        <v>33010</v>
      </c>
      <c r="G38" s="479">
        <v>32711</v>
      </c>
      <c r="H38" s="479">
        <v>32962</v>
      </c>
      <c r="I38" s="479">
        <v>29957</v>
      </c>
      <c r="J38" s="84">
        <v>29665</v>
      </c>
    </row>
    <row r="39" spans="1:10" ht="12" customHeight="1" x14ac:dyDescent="0.2">
      <c r="A39" s="60" t="s">
        <v>103</v>
      </c>
      <c r="B39" s="19">
        <v>41497</v>
      </c>
      <c r="C39" s="19">
        <v>41852</v>
      </c>
      <c r="D39" s="19">
        <v>42482</v>
      </c>
      <c r="E39" s="19">
        <v>41563</v>
      </c>
      <c r="F39" s="479">
        <v>42358</v>
      </c>
      <c r="G39" s="479">
        <v>42936</v>
      </c>
      <c r="H39" s="479">
        <v>43015</v>
      </c>
      <c r="I39" s="479">
        <v>45484</v>
      </c>
      <c r="J39" s="84">
        <v>45568</v>
      </c>
    </row>
    <row r="40" spans="1:10" ht="24.75" customHeight="1" x14ac:dyDescent="0.2">
      <c r="A40" s="272" t="s">
        <v>222</v>
      </c>
      <c r="B40" s="74">
        <v>0</v>
      </c>
      <c r="C40" s="74">
        <v>0</v>
      </c>
      <c r="D40" s="74">
        <v>0</v>
      </c>
      <c r="E40" s="74">
        <v>0</v>
      </c>
      <c r="F40" s="554">
        <v>943</v>
      </c>
      <c r="G40" s="554">
        <v>942</v>
      </c>
      <c r="H40" s="554">
        <v>940</v>
      </c>
      <c r="I40" s="554">
        <v>959</v>
      </c>
      <c r="J40" s="85">
        <v>974</v>
      </c>
    </row>
    <row r="41" spans="1:10" ht="12" customHeight="1" x14ac:dyDescent="0.2">
      <c r="A41" s="60" t="s">
        <v>105</v>
      </c>
      <c r="B41" s="19">
        <v>6167</v>
      </c>
      <c r="C41" s="19">
        <v>5857</v>
      </c>
      <c r="D41" s="19">
        <v>5750</v>
      </c>
      <c r="E41" s="19">
        <v>5574</v>
      </c>
      <c r="F41" s="479">
        <v>11086</v>
      </c>
      <c r="G41" s="479">
        <v>11171</v>
      </c>
      <c r="H41" s="479">
        <v>11181</v>
      </c>
      <c r="I41" s="479">
        <v>11641</v>
      </c>
      <c r="J41" s="84">
        <v>11350</v>
      </c>
    </row>
    <row r="42" spans="1:10" ht="12" customHeight="1" x14ac:dyDescent="0.2">
      <c r="A42" s="60"/>
      <c r="B42" s="19"/>
      <c r="C42" s="19"/>
      <c r="D42" s="19"/>
      <c r="E42" s="19"/>
      <c r="F42" s="479"/>
      <c r="G42" s="479"/>
      <c r="H42" s="479"/>
      <c r="I42" s="479"/>
      <c r="J42" s="84"/>
    </row>
    <row r="43" spans="1:10" ht="12" customHeight="1" x14ac:dyDescent="0.2">
      <c r="A43" s="60" t="s">
        <v>106</v>
      </c>
      <c r="B43" s="19"/>
      <c r="C43" s="19"/>
      <c r="D43" s="19"/>
      <c r="E43" s="19"/>
      <c r="F43" s="479"/>
      <c r="G43" s="479"/>
      <c r="H43" s="479"/>
      <c r="I43" s="479"/>
      <c r="J43" s="84"/>
    </row>
    <row r="44" spans="1:10" ht="12" customHeight="1" x14ac:dyDescent="0.2">
      <c r="A44" s="277" t="s">
        <v>107</v>
      </c>
      <c r="B44" s="19">
        <v>424</v>
      </c>
      <c r="C44" s="19">
        <v>424</v>
      </c>
      <c r="D44" s="19">
        <v>424</v>
      </c>
      <c r="E44" s="19">
        <v>424</v>
      </c>
      <c r="F44" s="479">
        <v>424</v>
      </c>
      <c r="G44" s="479">
        <v>424</v>
      </c>
      <c r="H44" s="479">
        <v>424</v>
      </c>
      <c r="I44" s="479">
        <v>424</v>
      </c>
      <c r="J44" s="84">
        <v>424</v>
      </c>
    </row>
    <row r="45" spans="1:10" ht="12" customHeight="1" x14ac:dyDescent="0.2">
      <c r="A45" s="277" t="s">
        <v>108</v>
      </c>
      <c r="B45" s="19">
        <v>10976</v>
      </c>
      <c r="C45" s="19">
        <v>11038</v>
      </c>
      <c r="D45" s="19">
        <v>11089</v>
      </c>
      <c r="E45" s="19">
        <v>11155</v>
      </c>
      <c r="F45" s="479">
        <v>10391</v>
      </c>
      <c r="G45" s="479">
        <v>11167</v>
      </c>
      <c r="H45" s="479">
        <v>11184</v>
      </c>
      <c r="I45" s="479">
        <v>11196</v>
      </c>
      <c r="J45" s="84">
        <v>11191</v>
      </c>
    </row>
    <row r="46" spans="1:10" ht="12" customHeight="1" x14ac:dyDescent="0.2">
      <c r="A46" s="277" t="s">
        <v>129</v>
      </c>
      <c r="B46" s="19">
        <v>3534</v>
      </c>
      <c r="C46" s="19">
        <v>5551</v>
      </c>
      <c r="D46" s="19">
        <v>6964</v>
      </c>
      <c r="E46" s="19">
        <v>2447</v>
      </c>
      <c r="F46" s="479">
        <v>4422</v>
      </c>
      <c r="G46" s="479">
        <v>6418</v>
      </c>
      <c r="H46" s="479">
        <v>8156</v>
      </c>
      <c r="I46" s="479">
        <v>11246</v>
      </c>
      <c r="J46" s="84">
        <v>13253</v>
      </c>
    </row>
    <row r="47" spans="1:10" ht="15.75" customHeight="1" x14ac:dyDescent="0.2">
      <c r="A47" s="126" t="s">
        <v>110</v>
      </c>
      <c r="B47" s="74">
        <v>1290</v>
      </c>
      <c r="C47" s="74">
        <v>1188</v>
      </c>
      <c r="D47" s="74">
        <v>1175</v>
      </c>
      <c r="E47" s="74">
        <v>1111</v>
      </c>
      <c r="F47" s="554">
        <v>916</v>
      </c>
      <c r="G47" s="554">
        <v>821</v>
      </c>
      <c r="H47" s="554">
        <v>600</v>
      </c>
      <c r="I47" s="554">
        <v>550</v>
      </c>
      <c r="J47" s="85">
        <v>459</v>
      </c>
    </row>
    <row r="48" spans="1:10" ht="12" customHeight="1" x14ac:dyDescent="0.2">
      <c r="A48" s="277" t="s">
        <v>111</v>
      </c>
      <c r="B48" s="19">
        <v>-3794</v>
      </c>
      <c r="C48" s="19">
        <v>-3638</v>
      </c>
      <c r="D48" s="19">
        <v>-3465</v>
      </c>
      <c r="E48" s="19">
        <v>-3263</v>
      </c>
      <c r="F48" s="479">
        <v>-7093</v>
      </c>
      <c r="G48" s="479">
        <v>-7741</v>
      </c>
      <c r="H48" s="479">
        <v>-7604</v>
      </c>
      <c r="I48" s="479">
        <v>-7416</v>
      </c>
      <c r="J48" s="84">
        <v>-7279</v>
      </c>
    </row>
    <row r="49" spans="1:10" ht="24" customHeight="1" x14ac:dyDescent="0.2">
      <c r="A49" s="271" t="s">
        <v>223</v>
      </c>
      <c r="B49" s="74">
        <v>281</v>
      </c>
      <c r="C49" s="74">
        <v>338</v>
      </c>
      <c r="D49" s="74">
        <v>390</v>
      </c>
      <c r="E49" s="74">
        <v>424</v>
      </c>
      <c r="F49" s="554">
        <v>279</v>
      </c>
      <c r="G49" s="554">
        <v>326</v>
      </c>
      <c r="H49" s="554">
        <v>378</v>
      </c>
      <c r="I49" s="554">
        <v>428</v>
      </c>
      <c r="J49" s="85">
        <v>593</v>
      </c>
    </row>
    <row r="50" spans="1:10" ht="12" customHeight="1" x14ac:dyDescent="0.2">
      <c r="A50" s="97" t="s">
        <v>113</v>
      </c>
      <c r="B50" s="17">
        <v>1140</v>
      </c>
      <c r="C50" s="17">
        <v>1111</v>
      </c>
      <c r="D50" s="17">
        <v>1391</v>
      </c>
      <c r="E50" s="17">
        <v>1378</v>
      </c>
      <c r="F50" s="473">
        <v>1420</v>
      </c>
      <c r="G50" s="473">
        <v>1459</v>
      </c>
      <c r="H50" s="473">
        <v>1404</v>
      </c>
      <c r="I50" s="473">
        <v>1414</v>
      </c>
      <c r="J50" s="121">
        <v>1462</v>
      </c>
    </row>
    <row r="51" spans="1:10" ht="12" customHeight="1" x14ac:dyDescent="0.2">
      <c r="A51" s="98" t="s">
        <v>114</v>
      </c>
      <c r="B51" s="18">
        <v>13851</v>
      </c>
      <c r="C51" s="18">
        <v>16012</v>
      </c>
      <c r="D51" s="18">
        <v>17968</v>
      </c>
      <c r="E51" s="18">
        <v>13676</v>
      </c>
      <c r="F51" s="475">
        <v>10759</v>
      </c>
      <c r="G51" s="475">
        <v>12874</v>
      </c>
      <c r="H51" s="475">
        <v>14542</v>
      </c>
      <c r="I51" s="475">
        <v>17842</v>
      </c>
      <c r="J51" s="122">
        <v>20103</v>
      </c>
    </row>
    <row r="52" spans="1:10" ht="12" customHeight="1" x14ac:dyDescent="0.2">
      <c r="A52" s="99" t="s">
        <v>115</v>
      </c>
      <c r="B52" s="29">
        <v>220963</v>
      </c>
      <c r="C52" s="29">
        <v>223740</v>
      </c>
      <c r="D52" s="29">
        <v>225679</v>
      </c>
      <c r="E52" s="29">
        <v>232109</v>
      </c>
      <c r="F52" s="483">
        <v>235218</v>
      </c>
      <c r="G52" s="483">
        <v>240190</v>
      </c>
      <c r="H52" s="483">
        <v>241537</v>
      </c>
      <c r="I52" s="483">
        <v>244175</v>
      </c>
      <c r="J52" s="124">
        <v>244587</v>
      </c>
    </row>
    <row r="53" spans="1:10" ht="9" customHeight="1" x14ac:dyDescent="0.2">
      <c r="A53" s="68"/>
      <c r="B53" s="127"/>
      <c r="C53" s="128"/>
      <c r="D53" s="128"/>
      <c r="E53" s="129"/>
      <c r="F53" s="130"/>
      <c r="G53" s="130"/>
      <c r="H53" s="130"/>
      <c r="I53" s="130"/>
      <c r="J53" s="130"/>
    </row>
    <row r="54" spans="1:10" ht="24" customHeight="1" x14ac:dyDescent="0.3">
      <c r="A54" s="865" t="s">
        <v>116</v>
      </c>
      <c r="B54" s="865"/>
      <c r="C54" s="865"/>
      <c r="D54" s="865"/>
      <c r="E54" s="865"/>
      <c r="F54" s="865"/>
      <c r="G54" s="865"/>
      <c r="H54" s="865"/>
      <c r="I54" s="865"/>
      <c r="J54" s="865"/>
    </row>
    <row r="55" spans="1:10" ht="9" customHeight="1" x14ac:dyDescent="0.3">
      <c r="A55" s="131"/>
      <c r="B55" s="131"/>
      <c r="C55" s="131"/>
      <c r="D55" s="131"/>
      <c r="E55" s="131"/>
      <c r="F55" s="131"/>
      <c r="G55" s="131"/>
      <c r="H55" s="131"/>
      <c r="I55" s="131"/>
      <c r="J55" s="132"/>
    </row>
    <row r="56" spans="1:10" ht="9" customHeight="1" x14ac:dyDescent="0.2">
      <c r="A56" s="103"/>
      <c r="B56" s="103"/>
      <c r="C56" s="76"/>
      <c r="D56" s="46"/>
      <c r="E56" s="46"/>
      <c r="F56" s="92"/>
      <c r="G56" s="92"/>
      <c r="H56" s="92"/>
      <c r="I56" s="92"/>
      <c r="J56" s="92"/>
    </row>
    <row r="57" spans="1:10" ht="12" customHeight="1" x14ac:dyDescent="0.2">
      <c r="A57" s="104" t="s">
        <v>71</v>
      </c>
      <c r="B57" s="105" t="s">
        <v>123</v>
      </c>
      <c r="C57" s="105" t="s">
        <v>124</v>
      </c>
      <c r="D57" s="105" t="s">
        <v>125</v>
      </c>
      <c r="E57" s="105" t="s">
        <v>72</v>
      </c>
      <c r="F57" s="105" t="s">
        <v>126</v>
      </c>
      <c r="G57" s="105" t="s">
        <v>127</v>
      </c>
      <c r="H57" s="105" t="s">
        <v>128</v>
      </c>
      <c r="I57" s="105" t="s">
        <v>73</v>
      </c>
      <c r="J57" s="106" t="s">
        <v>74</v>
      </c>
    </row>
    <row r="58" spans="1:10" ht="6" customHeight="1" x14ac:dyDescent="0.2">
      <c r="A58" s="133"/>
      <c r="B58" s="134"/>
      <c r="C58" s="134"/>
      <c r="D58" s="134"/>
      <c r="E58" s="134"/>
      <c r="F58" s="577"/>
      <c r="G58" s="577"/>
      <c r="H58" s="577"/>
      <c r="I58" s="577"/>
      <c r="J58" s="134"/>
    </row>
    <row r="59" spans="1:10" ht="12" customHeight="1" x14ac:dyDescent="0.2">
      <c r="A59" s="276" t="s">
        <v>117</v>
      </c>
      <c r="B59" s="15">
        <v>109285</v>
      </c>
      <c r="C59" s="15">
        <v>109497</v>
      </c>
      <c r="D59" s="15">
        <v>108751</v>
      </c>
      <c r="E59" s="15">
        <v>112764</v>
      </c>
      <c r="F59" s="471">
        <v>112891</v>
      </c>
      <c r="G59" s="471">
        <v>113184</v>
      </c>
      <c r="H59" s="471">
        <v>111847</v>
      </c>
      <c r="I59" s="471">
        <v>109729</v>
      </c>
      <c r="J59" s="120">
        <v>109880</v>
      </c>
    </row>
    <row r="60" spans="1:10" ht="12" customHeight="1" x14ac:dyDescent="0.2">
      <c r="A60" s="276" t="s">
        <v>118</v>
      </c>
      <c r="B60" s="15">
        <v>106378</v>
      </c>
      <c r="C60" s="15">
        <v>103721</v>
      </c>
      <c r="D60" s="15">
        <v>101533</v>
      </c>
      <c r="E60" s="15">
        <v>102166</v>
      </c>
      <c r="F60" s="471">
        <v>108505</v>
      </c>
      <c r="G60" s="471">
        <v>110176</v>
      </c>
      <c r="H60" s="471">
        <v>107972</v>
      </c>
      <c r="I60" s="471">
        <v>105259</v>
      </c>
      <c r="J60" s="120">
        <v>104034</v>
      </c>
    </row>
    <row r="61" spans="1:10" ht="12" customHeight="1" x14ac:dyDescent="0.2">
      <c r="A61" s="738" t="s">
        <v>327</v>
      </c>
      <c r="B61" s="742"/>
      <c r="C61" s="742"/>
      <c r="D61" s="742"/>
      <c r="E61" s="742" t="s">
        <v>289</v>
      </c>
      <c r="F61" s="743" t="s">
        <v>290</v>
      </c>
      <c r="G61" s="743" t="s">
        <v>291</v>
      </c>
      <c r="H61" s="743" t="s">
        <v>289</v>
      </c>
      <c r="I61" s="743" t="s">
        <v>292</v>
      </c>
      <c r="J61" s="741" t="s">
        <v>292</v>
      </c>
    </row>
    <row r="62" spans="1:10" ht="24" customHeight="1" x14ac:dyDescent="0.2">
      <c r="A62" s="274" t="s">
        <v>224</v>
      </c>
      <c r="B62" s="74">
        <v>4141</v>
      </c>
      <c r="C62" s="74">
        <v>4145</v>
      </c>
      <c r="D62" s="74">
        <v>4150</v>
      </c>
      <c r="E62" s="74">
        <v>4155</v>
      </c>
      <c r="F62" s="554">
        <v>4078</v>
      </c>
      <c r="G62" s="554">
        <v>4066</v>
      </c>
      <c r="H62" s="554">
        <v>4069</v>
      </c>
      <c r="I62" s="554">
        <v>4073</v>
      </c>
      <c r="J62" s="85">
        <v>4076</v>
      </c>
    </row>
    <row r="63" spans="1:10" ht="12" customHeight="1" x14ac:dyDescent="0.2">
      <c r="A63" s="276" t="s">
        <v>120</v>
      </c>
      <c r="B63" s="19">
        <v>176900</v>
      </c>
      <c r="C63" s="19">
        <v>177800</v>
      </c>
      <c r="D63" s="19">
        <v>178500</v>
      </c>
      <c r="E63" s="19">
        <v>177300</v>
      </c>
      <c r="F63" s="479">
        <v>176200</v>
      </c>
      <c r="G63" s="479">
        <v>178500</v>
      </c>
      <c r="H63" s="479">
        <v>177900</v>
      </c>
      <c r="I63" s="479">
        <v>177700</v>
      </c>
      <c r="J63" s="84">
        <v>173300</v>
      </c>
    </row>
    <row r="64" spans="1:10" ht="12" customHeight="1" x14ac:dyDescent="0.2">
      <c r="A64" s="276" t="s">
        <v>121</v>
      </c>
      <c r="B64" s="108">
        <v>0.53</v>
      </c>
      <c r="C64" s="108">
        <v>0.53</v>
      </c>
      <c r="D64" s="108">
        <v>0.55000000000000004</v>
      </c>
      <c r="E64" s="108">
        <v>0.55000000000000004</v>
      </c>
      <c r="F64" s="570">
        <v>0.55000000000000004</v>
      </c>
      <c r="G64" s="570">
        <v>0.55000000000000004</v>
      </c>
      <c r="H64" s="570">
        <v>0.56499999999999995</v>
      </c>
      <c r="I64" s="570">
        <v>0.56499999999999995</v>
      </c>
      <c r="J64" s="136">
        <v>0.56499999999999995</v>
      </c>
    </row>
    <row r="65" spans="1:10" ht="12" customHeight="1" x14ac:dyDescent="0.2">
      <c r="A65" s="69"/>
      <c r="B65" s="69"/>
      <c r="C65" s="69"/>
      <c r="D65" s="137"/>
      <c r="E65" s="138"/>
      <c r="F65" s="90"/>
      <c r="G65" s="90"/>
      <c r="H65" s="90"/>
      <c r="I65" s="90"/>
      <c r="J65" s="90"/>
    </row>
    <row r="66" spans="1:10" ht="12" customHeight="1" x14ac:dyDescent="0.2">
      <c r="A66" s="872" t="s">
        <v>342</v>
      </c>
      <c r="B66" s="872"/>
      <c r="C66" s="872"/>
      <c r="D66" s="872"/>
      <c r="E66" s="872"/>
      <c r="F66" s="872"/>
      <c r="G66" s="744"/>
      <c r="H66" s="744"/>
      <c r="I66" s="744"/>
      <c r="J66" s="744"/>
    </row>
    <row r="67" spans="1:10" ht="15" customHeight="1" x14ac:dyDescent="0.2">
      <c r="A67" s="871"/>
      <c r="B67" s="871"/>
      <c r="C67" s="871"/>
      <c r="D67" s="871"/>
      <c r="E67" s="871"/>
      <c r="F67" s="871"/>
      <c r="G67" s="871"/>
      <c r="H67" s="871"/>
      <c r="I67" s="871"/>
      <c r="J67" s="871"/>
    </row>
    <row r="68" spans="1:10" ht="15" customHeight="1" x14ac:dyDescent="0.2">
      <c r="A68" s="457"/>
      <c r="B68" s="457"/>
      <c r="C68" s="457"/>
      <c r="D68" s="457"/>
      <c r="E68" s="457"/>
      <c r="F68" s="457"/>
      <c r="G68" s="457"/>
      <c r="H68" s="457"/>
      <c r="I68" s="457"/>
      <c r="J68" s="457"/>
    </row>
    <row r="69" spans="1:10" ht="12" customHeight="1" x14ac:dyDescent="0.2">
      <c r="A69" s="139"/>
      <c r="B69" s="139"/>
      <c r="C69" s="139"/>
      <c r="D69" s="139"/>
      <c r="E69" s="139"/>
      <c r="F69" s="139"/>
      <c r="G69" s="139"/>
      <c r="H69" s="139"/>
      <c r="I69" s="139"/>
      <c r="J69" s="139"/>
    </row>
  </sheetData>
  <mergeCells count="6">
    <mergeCell ref="A1:D1"/>
    <mergeCell ref="A2:I2"/>
    <mergeCell ref="I4:J4"/>
    <mergeCell ref="A54:J54"/>
    <mergeCell ref="A67:J67"/>
    <mergeCell ref="A66:F66"/>
  </mergeCells>
  <pageMargins left="0.5" right="0.25" top="0.5" bottom="0.5" header="0" footer="0.25"/>
  <pageSetup scale="82" orientation="portrait" cellComments="atEnd" r:id="rId1"/>
  <headerFooter>
    <oddFooter>&amp;C&amp;P</oddFooter>
  </headerFooter>
  <ignoredErrors>
    <ignoredError sqref="B57:G57 H57:J57 B5:J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5"/>
  <sheetViews>
    <sheetView showGridLines="0" workbookViewId="0"/>
  </sheetViews>
  <sheetFormatPr defaultColWidth="9.140625" defaultRowHeight="12.75" x14ac:dyDescent="0.2"/>
  <cols>
    <col min="1" max="1" width="65.7109375" customWidth="1"/>
    <col min="2" max="4" width="12.7109375" customWidth="1"/>
  </cols>
  <sheetData>
    <row r="1" spans="1:10" ht="12" customHeight="1" x14ac:dyDescent="0.2">
      <c r="A1" s="86" t="s">
        <v>12</v>
      </c>
      <c r="B1" s="140"/>
      <c r="C1" s="140"/>
      <c r="D1" s="141"/>
    </row>
    <row r="2" spans="1:10" ht="21" customHeight="1" x14ac:dyDescent="0.3">
      <c r="A2" s="869" t="s">
        <v>130</v>
      </c>
      <c r="B2" s="869"/>
      <c r="C2" s="869"/>
      <c r="D2" s="90"/>
    </row>
    <row r="3" spans="1:10" ht="12" customHeight="1" x14ac:dyDescent="0.2">
      <c r="A3" s="90"/>
      <c r="B3" s="90"/>
      <c r="C3" s="90"/>
      <c r="D3" s="90"/>
    </row>
    <row r="4" spans="1:10" ht="11.25" customHeight="1" x14ac:dyDescent="0.2">
      <c r="A4" s="90"/>
      <c r="B4" s="429"/>
      <c r="C4" s="873" t="s">
        <v>122</v>
      </c>
      <c r="D4" s="873"/>
    </row>
    <row r="5" spans="1:10" ht="24" customHeight="1" x14ac:dyDescent="0.2">
      <c r="A5" s="91"/>
      <c r="B5" s="583" t="s">
        <v>131</v>
      </c>
      <c r="C5" s="583" t="s">
        <v>131</v>
      </c>
      <c r="D5" s="584" t="s">
        <v>132</v>
      </c>
    </row>
    <row r="6" spans="1:10" ht="12" customHeight="1" x14ac:dyDescent="0.2">
      <c r="A6" s="142" t="s">
        <v>15</v>
      </c>
      <c r="B6" s="585" t="s">
        <v>72</v>
      </c>
      <c r="C6" s="585" t="s">
        <v>73</v>
      </c>
      <c r="D6" s="586" t="s">
        <v>74</v>
      </c>
    </row>
    <row r="7" spans="1:10" ht="6" customHeight="1" x14ac:dyDescent="0.2">
      <c r="A7" s="143"/>
      <c r="B7" s="587"/>
      <c r="C7" s="587"/>
      <c r="D7" s="588"/>
    </row>
    <row r="8" spans="1:10" ht="12" customHeight="1" x14ac:dyDescent="0.2">
      <c r="A8" s="144" t="s">
        <v>133</v>
      </c>
      <c r="B8" s="589"/>
      <c r="C8" s="589"/>
      <c r="D8" s="590"/>
    </row>
    <row r="9" spans="1:10" ht="12" customHeight="1" x14ac:dyDescent="0.2">
      <c r="A9" s="146" t="s">
        <v>134</v>
      </c>
      <c r="B9" s="591">
        <v>11956</v>
      </c>
      <c r="C9" s="591">
        <v>18375</v>
      </c>
      <c r="D9" s="592">
        <v>4430</v>
      </c>
      <c r="H9" s="327"/>
      <c r="I9" s="327"/>
      <c r="J9" s="327"/>
    </row>
    <row r="10" spans="1:10" ht="12" customHeight="1" x14ac:dyDescent="0.2">
      <c r="A10" s="146"/>
      <c r="B10" s="593"/>
      <c r="C10" s="593"/>
      <c r="D10" s="594"/>
      <c r="H10" s="327"/>
      <c r="I10" s="327"/>
      <c r="J10" s="327"/>
    </row>
    <row r="11" spans="1:10" ht="12" customHeight="1" x14ac:dyDescent="0.2">
      <c r="A11" s="147" t="s">
        <v>135</v>
      </c>
      <c r="B11" s="593"/>
      <c r="C11" s="593"/>
      <c r="D11" s="594"/>
      <c r="H11" s="327"/>
      <c r="I11" s="327"/>
      <c r="J11" s="327"/>
    </row>
    <row r="12" spans="1:10" ht="12" customHeight="1" x14ac:dyDescent="0.2">
      <c r="A12" s="148" t="s">
        <v>25</v>
      </c>
      <c r="B12" s="593">
        <v>16533</v>
      </c>
      <c r="C12" s="593">
        <v>16017</v>
      </c>
      <c r="D12" s="594">
        <v>4017</v>
      </c>
      <c r="H12" s="327"/>
      <c r="I12" s="327"/>
      <c r="J12" s="327"/>
    </row>
    <row r="13" spans="1:10" ht="12" customHeight="1" x14ac:dyDescent="0.2">
      <c r="A13" s="148" t="s">
        <v>136</v>
      </c>
      <c r="B13" s="593">
        <v>8130</v>
      </c>
      <c r="C13" s="593">
        <v>-1747</v>
      </c>
      <c r="D13" s="594">
        <v>356</v>
      </c>
      <c r="H13" s="327"/>
      <c r="I13" s="327"/>
      <c r="J13" s="327"/>
    </row>
    <row r="14" spans="1:10" ht="12" customHeight="1" x14ac:dyDescent="0.2">
      <c r="A14" s="148" t="s">
        <v>103</v>
      </c>
      <c r="B14" s="593">
        <v>-92</v>
      </c>
      <c r="C14" s="593">
        <v>3516</v>
      </c>
      <c r="D14" s="594">
        <v>167</v>
      </c>
      <c r="H14" s="327"/>
      <c r="I14" s="327"/>
      <c r="J14" s="327"/>
    </row>
    <row r="15" spans="1:10" ht="12" customHeight="1" x14ac:dyDescent="0.2">
      <c r="A15" s="148" t="s">
        <v>137</v>
      </c>
      <c r="B15" s="593">
        <v>1095</v>
      </c>
      <c r="C15" s="593">
        <v>1610</v>
      </c>
      <c r="D15" s="594">
        <v>353</v>
      </c>
      <c r="H15" s="327"/>
      <c r="I15" s="327"/>
      <c r="J15" s="327"/>
    </row>
    <row r="16" spans="1:10" ht="24" customHeight="1" x14ac:dyDescent="0.2">
      <c r="A16" s="266" t="s">
        <v>236</v>
      </c>
      <c r="B16" s="595">
        <v>-1743</v>
      </c>
      <c r="C16" s="595">
        <v>127</v>
      </c>
      <c r="D16" s="596">
        <v>29</v>
      </c>
      <c r="H16" s="327"/>
      <c r="I16" s="327"/>
      <c r="J16" s="327"/>
    </row>
    <row r="17" spans="1:10" ht="24" customHeight="1" x14ac:dyDescent="0.2">
      <c r="A17" s="267" t="s">
        <v>237</v>
      </c>
      <c r="B17" s="593">
        <v>-2160</v>
      </c>
      <c r="C17" s="593">
        <v>2443</v>
      </c>
      <c r="D17" s="594">
        <v>-1162</v>
      </c>
      <c r="H17" s="327"/>
      <c r="I17" s="327"/>
      <c r="J17" s="327"/>
    </row>
    <row r="18" spans="1:10" ht="12" customHeight="1" x14ac:dyDescent="0.2">
      <c r="A18" s="149" t="s">
        <v>138</v>
      </c>
      <c r="B18" s="597">
        <v>-3088</v>
      </c>
      <c r="C18" s="597">
        <v>-1411</v>
      </c>
      <c r="D18" s="598">
        <v>-771</v>
      </c>
      <c r="H18" s="327"/>
      <c r="I18" s="327"/>
      <c r="J18" s="327"/>
    </row>
    <row r="19" spans="1:10" ht="12" customHeight="1" x14ac:dyDescent="0.2">
      <c r="A19" s="150" t="s">
        <v>139</v>
      </c>
      <c r="B19" s="599">
        <v>30631</v>
      </c>
      <c r="C19" s="599">
        <v>38930</v>
      </c>
      <c r="D19" s="600">
        <v>7419</v>
      </c>
      <c r="H19" s="327"/>
      <c r="I19" s="327"/>
      <c r="J19" s="327"/>
    </row>
    <row r="20" spans="1:10" ht="7.5" customHeight="1" x14ac:dyDescent="0.2">
      <c r="A20" s="151"/>
      <c r="B20" s="601"/>
      <c r="C20" s="601"/>
      <c r="D20" s="602"/>
      <c r="H20" s="327"/>
      <c r="I20" s="327"/>
      <c r="J20" s="327"/>
    </row>
    <row r="21" spans="1:10" ht="12" customHeight="1" x14ac:dyDescent="0.2">
      <c r="A21" s="144" t="s">
        <v>140</v>
      </c>
      <c r="B21" s="593"/>
      <c r="C21" s="593"/>
      <c r="D21" s="594"/>
      <c r="H21" s="327"/>
      <c r="I21" s="327"/>
      <c r="J21" s="327"/>
    </row>
    <row r="22" spans="1:10" ht="12" customHeight="1" x14ac:dyDescent="0.2">
      <c r="A22" s="147" t="s">
        <v>141</v>
      </c>
      <c r="B22" s="593">
        <v>-17191</v>
      </c>
      <c r="C22" s="593">
        <v>-17775</v>
      </c>
      <c r="D22" s="594">
        <v>-3387</v>
      </c>
      <c r="H22" s="327"/>
      <c r="I22" s="327"/>
      <c r="J22" s="327"/>
    </row>
    <row r="23" spans="1:10" ht="12" customHeight="1" x14ac:dyDescent="0.2">
      <c r="A23" s="151" t="s">
        <v>142</v>
      </c>
      <c r="B23" s="593">
        <v>-182</v>
      </c>
      <c r="C23" s="593">
        <v>-3545</v>
      </c>
      <c r="D23" s="594">
        <v>-161</v>
      </c>
      <c r="H23" s="327"/>
      <c r="I23" s="327"/>
      <c r="J23" s="327"/>
    </row>
    <row r="24" spans="1:10" ht="12" customHeight="1" x14ac:dyDescent="0.2">
      <c r="A24" s="151" t="s">
        <v>143</v>
      </c>
      <c r="B24" s="593">
        <v>-354</v>
      </c>
      <c r="C24" s="593">
        <v>-9942</v>
      </c>
      <c r="D24" s="594">
        <v>-131</v>
      </c>
      <c r="H24" s="327"/>
      <c r="I24" s="327"/>
      <c r="J24" s="327"/>
    </row>
    <row r="25" spans="1:10" ht="12" customHeight="1" x14ac:dyDescent="0.2">
      <c r="A25" s="152" t="s">
        <v>144</v>
      </c>
      <c r="B25" s="593">
        <v>2367</v>
      </c>
      <c r="C25" s="593">
        <v>0</v>
      </c>
      <c r="D25" s="594">
        <v>0</v>
      </c>
      <c r="H25" s="327"/>
      <c r="I25" s="327"/>
      <c r="J25" s="327"/>
    </row>
    <row r="26" spans="1:10" ht="12" customHeight="1" x14ac:dyDescent="0.2">
      <c r="A26" s="152" t="s">
        <v>145</v>
      </c>
      <c r="B26" s="593">
        <v>120</v>
      </c>
      <c r="C26" s="593">
        <v>48</v>
      </c>
      <c r="D26" s="594">
        <v>0</v>
      </c>
      <c r="H26" s="327"/>
      <c r="I26" s="327"/>
      <c r="J26" s="327"/>
    </row>
    <row r="27" spans="1:10" ht="12" customHeight="1" x14ac:dyDescent="0.2">
      <c r="A27" s="150" t="s">
        <v>138</v>
      </c>
      <c r="B27" s="597">
        <v>-616</v>
      </c>
      <c r="C27" s="597">
        <v>1171</v>
      </c>
      <c r="D27" s="598">
        <v>243</v>
      </c>
      <c r="H27" s="327"/>
      <c r="I27" s="327"/>
      <c r="J27" s="327"/>
    </row>
    <row r="28" spans="1:10" ht="12" customHeight="1" x14ac:dyDescent="0.2">
      <c r="A28" s="150" t="s">
        <v>146</v>
      </c>
      <c r="B28" s="599">
        <v>-15856</v>
      </c>
      <c r="C28" s="599">
        <v>-30043</v>
      </c>
      <c r="D28" s="600">
        <v>-3436</v>
      </c>
      <c r="H28" s="327"/>
      <c r="I28" s="327"/>
      <c r="J28" s="327"/>
    </row>
    <row r="29" spans="1:10" ht="7.5" customHeight="1" x14ac:dyDescent="0.2">
      <c r="A29" s="151"/>
      <c r="B29" s="603"/>
      <c r="C29" s="603"/>
      <c r="D29" s="604"/>
      <c r="H29" s="327"/>
      <c r="I29" s="327"/>
      <c r="J29" s="327"/>
    </row>
    <row r="30" spans="1:10" ht="12" customHeight="1" x14ac:dyDescent="0.2">
      <c r="A30" s="144" t="s">
        <v>147</v>
      </c>
      <c r="B30" s="593"/>
      <c r="C30" s="593"/>
      <c r="D30" s="594"/>
      <c r="H30" s="327"/>
      <c r="I30" s="327"/>
      <c r="J30" s="327"/>
    </row>
    <row r="31" spans="1:10" ht="12" customHeight="1" x14ac:dyDescent="0.2">
      <c r="A31" s="151" t="s">
        <v>148</v>
      </c>
      <c r="B31" s="593">
        <v>30967</v>
      </c>
      <c r="C31" s="593">
        <v>6667</v>
      </c>
      <c r="D31" s="594">
        <v>0</v>
      </c>
      <c r="H31" s="327"/>
      <c r="I31" s="327"/>
      <c r="J31" s="327"/>
    </row>
    <row r="32" spans="1:10" ht="12" customHeight="1" x14ac:dyDescent="0.2">
      <c r="A32" s="147" t="s">
        <v>149</v>
      </c>
      <c r="B32" s="593">
        <v>-17669</v>
      </c>
      <c r="C32" s="593">
        <v>-9340</v>
      </c>
      <c r="D32" s="594">
        <v>-376</v>
      </c>
      <c r="H32" s="327"/>
      <c r="I32" s="327"/>
      <c r="J32" s="327"/>
    </row>
    <row r="33" spans="1:10" ht="12" customHeight="1" x14ac:dyDescent="0.2">
      <c r="A33" s="147" t="s">
        <v>150</v>
      </c>
      <c r="B33" s="593">
        <v>-475</v>
      </c>
      <c r="C33" s="593">
        <v>-344</v>
      </c>
      <c r="D33" s="594">
        <v>-40</v>
      </c>
      <c r="H33" s="327"/>
      <c r="I33" s="327"/>
      <c r="J33" s="327"/>
    </row>
    <row r="34" spans="1:10" ht="12" customHeight="1" x14ac:dyDescent="0.2">
      <c r="A34" s="151" t="s">
        <v>151</v>
      </c>
      <c r="B34" s="593">
        <v>-7803</v>
      </c>
      <c r="C34" s="593">
        <v>-8538</v>
      </c>
      <c r="D34" s="594">
        <v>-2302</v>
      </c>
      <c r="H34" s="327"/>
      <c r="I34" s="327"/>
      <c r="J34" s="327"/>
    </row>
    <row r="35" spans="1:10" ht="12" customHeight="1" x14ac:dyDescent="0.2">
      <c r="A35" s="153" t="s">
        <v>152</v>
      </c>
      <c r="B35" s="593">
        <v>34</v>
      </c>
      <c r="C35" s="593">
        <v>40</v>
      </c>
      <c r="D35" s="594">
        <v>3</v>
      </c>
      <c r="H35" s="327"/>
      <c r="I35" s="327"/>
      <c r="J35" s="327"/>
    </row>
    <row r="36" spans="1:10" ht="12" customHeight="1" x14ac:dyDescent="0.2">
      <c r="A36" s="153" t="s">
        <v>153</v>
      </c>
      <c r="B36" s="593">
        <v>0</v>
      </c>
      <c r="C36" s="593">
        <v>-5134</v>
      </c>
      <c r="D36" s="594">
        <v>0</v>
      </c>
      <c r="H36" s="327"/>
      <c r="I36" s="327"/>
      <c r="J36" s="327"/>
    </row>
    <row r="37" spans="1:10" ht="12" customHeight="1" x14ac:dyDescent="0.2">
      <c r="A37" s="152" t="s">
        <v>154</v>
      </c>
      <c r="B37" s="593">
        <v>-58886</v>
      </c>
      <c r="C37" s="593">
        <v>0</v>
      </c>
      <c r="D37" s="594">
        <v>0</v>
      </c>
      <c r="H37" s="327"/>
      <c r="I37" s="327"/>
      <c r="J37" s="327"/>
    </row>
    <row r="38" spans="1:10" ht="12" customHeight="1" x14ac:dyDescent="0.2">
      <c r="A38" s="150" t="s">
        <v>138</v>
      </c>
      <c r="B38" s="597">
        <v>-3873</v>
      </c>
      <c r="C38" s="597">
        <v>1634</v>
      </c>
      <c r="D38" s="598">
        <v>108</v>
      </c>
      <c r="H38" s="327"/>
      <c r="I38" s="327"/>
      <c r="J38" s="327"/>
    </row>
    <row r="39" spans="1:10" ht="12" customHeight="1" x14ac:dyDescent="0.2">
      <c r="A39" s="150" t="s">
        <v>155</v>
      </c>
      <c r="B39" s="599">
        <v>-57705</v>
      </c>
      <c r="C39" s="599">
        <v>-15015</v>
      </c>
      <c r="D39" s="600">
        <v>-2607</v>
      </c>
      <c r="H39" s="327"/>
      <c r="I39" s="327"/>
      <c r="J39" s="327"/>
    </row>
    <row r="40" spans="1:10" ht="12" customHeight="1" x14ac:dyDescent="0.2">
      <c r="A40" s="144" t="s">
        <v>156</v>
      </c>
      <c r="B40" s="603">
        <v>-42930</v>
      </c>
      <c r="C40" s="603">
        <v>-6128</v>
      </c>
      <c r="D40" s="604">
        <v>1376</v>
      </c>
      <c r="H40" s="327"/>
      <c r="I40" s="327"/>
      <c r="J40" s="327"/>
    </row>
    <row r="41" spans="1:10" ht="12" customHeight="1" x14ac:dyDescent="0.2">
      <c r="A41" s="268" t="s">
        <v>157</v>
      </c>
      <c r="B41" s="597">
        <v>53528</v>
      </c>
      <c r="C41" s="597">
        <v>10598</v>
      </c>
      <c r="D41" s="598">
        <v>4470</v>
      </c>
      <c r="H41" s="327"/>
      <c r="I41" s="327"/>
      <c r="J41" s="327"/>
    </row>
    <row r="42" spans="1:10" ht="12" customHeight="1" thickBot="1" x14ac:dyDescent="0.25">
      <c r="A42" s="154" t="s">
        <v>158</v>
      </c>
      <c r="B42" s="848">
        <v>10598</v>
      </c>
      <c r="C42" s="848">
        <v>4470</v>
      </c>
      <c r="D42" s="849">
        <v>5846</v>
      </c>
      <c r="H42" s="327"/>
      <c r="I42" s="327"/>
      <c r="J42" s="327"/>
    </row>
    <row r="43" spans="1:10" ht="12" customHeight="1" x14ac:dyDescent="0.2">
      <c r="A43" s="154"/>
      <c r="B43" s="847"/>
      <c r="C43" s="847"/>
      <c r="D43" s="847"/>
    </row>
    <row r="44" spans="1:10" ht="12" customHeight="1" x14ac:dyDescent="0.2">
      <c r="A44" s="874"/>
      <c r="B44" s="874"/>
      <c r="C44" s="874"/>
      <c r="D44" s="874"/>
    </row>
    <row r="45" spans="1:10" ht="12" customHeight="1" x14ac:dyDescent="0.2">
      <c r="A45" s="145"/>
      <c r="B45" s="145"/>
      <c r="C45" s="145"/>
      <c r="D45" s="145"/>
    </row>
  </sheetData>
  <mergeCells count="3">
    <mergeCell ref="A2:C2"/>
    <mergeCell ref="C4:D4"/>
    <mergeCell ref="A44:D44"/>
  </mergeCells>
  <pageMargins left="0.5" right="0.25" top="0.5" bottom="0.5" header="0" footer="0.25"/>
  <pageSetup scale="97" orientation="portrait" cellComments="atEnd" r:id="rId1"/>
  <headerFooter>
    <oddFooter>&amp;C&amp;P</oddFooter>
  </headerFooter>
  <ignoredErrors>
    <ignoredError sqref="B6:D6" twoDigitTextYear="1"/>
  </ignoredError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21</vt:i4>
      </vt:variant>
      <vt:variant>
        <vt:lpstr>Named Ranges</vt:lpstr>
      </vt:variant>
      <vt:variant>
        <vt:i4>9</vt:i4>
      </vt:variant>
    </vt:vector>
  </HeadingPairs>
  <TitlesOfParts>
    <vt:vector size="30" baseType="lpstr">
      <vt:lpstr>Cover</vt:lpstr>
      <vt:lpstr>TOC</vt:lpstr>
      <vt:lpstr>RepIS-Annual</vt:lpstr>
      <vt:lpstr>RepIS-Qtrly</vt:lpstr>
      <vt:lpstr>Other Items-Annual</vt:lpstr>
      <vt:lpstr>Other Items-Qtrly</vt:lpstr>
      <vt:lpstr>BS-Annual</vt:lpstr>
      <vt:lpstr>BS-Qtrly</vt:lpstr>
      <vt:lpstr>CF-Annual</vt:lpstr>
      <vt:lpstr>CF-Qtrly</vt:lpstr>
      <vt:lpstr>Wireless</vt:lpstr>
      <vt:lpstr>Wireless-Financial</vt:lpstr>
      <vt:lpstr>Wireless-Operating</vt:lpstr>
      <vt:lpstr>Wireline</vt:lpstr>
      <vt:lpstr>Wireline-Financial</vt:lpstr>
      <vt:lpstr>Wireline-Operating</vt:lpstr>
      <vt:lpstr>Non-GAAP</vt:lpstr>
      <vt:lpstr>Definitions - Non-GAAP</vt:lpstr>
      <vt:lpstr>Consolidated</vt:lpstr>
      <vt:lpstr>Segment Reconciliations</vt:lpstr>
      <vt:lpstr>EPS &amp; FCF Reconciliations</vt:lpstr>
      <vt:lpstr>Consolidated!Print_Area</vt:lpstr>
      <vt:lpstr>Cover!Print_Area</vt:lpstr>
      <vt:lpstr>'Definitions - Non-GAAP'!Print_Area</vt:lpstr>
      <vt:lpstr>'EPS &amp; FCF Reconciliations'!Print_Area</vt:lpstr>
      <vt:lpstr>'Non-GAAP'!Print_Area</vt:lpstr>
      <vt:lpstr>'Segment Reconciliations'!Print_Area</vt:lpstr>
      <vt:lpstr>Wireless!Print_Area</vt:lpstr>
      <vt:lpstr>Wireline!Print_Area</vt:lpstr>
      <vt:lpstr>'Definitions - Non-GAAP'!Print_Titles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Inozemtseva, Irina Y</dc:creator>
  <cp:lastModifiedBy>Palmieri, Bonnie</cp:lastModifiedBy>
  <cp:lastPrinted>2016-06-27T18:20:40Z</cp:lastPrinted>
  <dcterms:created xsi:type="dcterms:W3CDTF">2016-05-13T19:08:39Z</dcterms:created>
  <dcterms:modified xsi:type="dcterms:W3CDTF">2016-06-27T22:52:29Z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